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FE007702-7B78-4DE2-9FC9-AD38C100CC6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s="1"/>
  <c r="F292" i="9"/>
  <c r="F291" i="9"/>
  <c r="H290" i="9"/>
  <c r="G290" i="9"/>
  <c r="E290" i="9" s="1"/>
  <c r="B290" i="9" s="1"/>
  <c r="F290" i="9"/>
  <c r="F289" i="9"/>
  <c r="H288" i="9"/>
  <c r="G288" i="9"/>
  <c r="F288" i="9"/>
  <c r="E288" i="9"/>
  <c r="B288" i="9" s="1"/>
  <c r="F287" i="9"/>
  <c r="F286" i="9"/>
  <c r="H285" i="9"/>
  <c r="G285" i="9"/>
  <c r="F285" i="9"/>
  <c r="E285" i="9"/>
  <c r="B285" i="9" s="1"/>
  <c r="H284" i="9"/>
  <c r="G284" i="9"/>
  <c r="F284" i="9"/>
  <c r="H283" i="9"/>
  <c r="G283" i="9"/>
  <c r="E283" i="9" s="1"/>
  <c r="F283" i="9"/>
  <c r="F282" i="9"/>
  <c r="H281" i="9"/>
  <c r="G281" i="9"/>
  <c r="E281" i="9" s="1"/>
  <c r="B281" i="9" s="1"/>
  <c r="F281" i="9"/>
  <c r="H280" i="9"/>
  <c r="G280" i="9"/>
  <c r="F280" i="9"/>
  <c r="H279" i="9"/>
  <c r="G279" i="9"/>
  <c r="F279" i="9"/>
  <c r="F278" i="9"/>
  <c r="F277" i="9"/>
  <c r="F276" i="9"/>
  <c r="F275" i="9"/>
  <c r="L274" i="9"/>
  <c r="H274" i="9"/>
  <c r="G274" i="9"/>
  <c r="E274" i="9" s="1"/>
  <c r="B274" i="9" s="1"/>
  <c r="F274" i="9"/>
  <c r="I273" i="9"/>
  <c r="H273" i="9"/>
  <c r="F273" i="9"/>
  <c r="E272" i="9"/>
  <c r="M271" i="9"/>
  <c r="L271" i="9"/>
  <c r="F271" i="9"/>
  <c r="E271" i="9"/>
  <c r="B271" i="9" s="1"/>
  <c r="M270" i="9"/>
  <c r="L270" i="9"/>
  <c r="F270" i="9" s="1"/>
  <c r="E270" i="9"/>
  <c r="B270" i="9" s="1"/>
  <c r="M269" i="9"/>
  <c r="L269" i="9"/>
  <c r="F269" i="9" s="1"/>
  <c r="B269" i="9" s="1"/>
  <c r="E269" i="9"/>
  <c r="M268" i="9"/>
  <c r="L268" i="9"/>
  <c r="E268" i="9"/>
  <c r="M267" i="9"/>
  <c r="L267" i="9"/>
  <c r="F267" i="9"/>
  <c r="E267" i="9"/>
  <c r="B267" i="9" s="1"/>
  <c r="M266" i="9"/>
  <c r="L266" i="9"/>
  <c r="F266" i="9" s="1"/>
  <c r="E266" i="9"/>
  <c r="M265" i="9"/>
  <c r="L265" i="9"/>
  <c r="F265" i="9" s="1"/>
  <c r="B265" i="9" s="1"/>
  <c r="E265" i="9"/>
  <c r="M264" i="9"/>
  <c r="L264" i="9"/>
  <c r="F264" i="9" s="1"/>
  <c r="B264" i="9" s="1"/>
  <c r="E264" i="9"/>
  <c r="M263" i="9"/>
  <c r="L263" i="9"/>
  <c r="F263" i="9"/>
  <c r="E263" i="9"/>
  <c r="B263" i="9" s="1"/>
  <c r="M262" i="9"/>
  <c r="L262" i="9"/>
  <c r="F262" i="9" s="1"/>
  <c r="E262" i="9"/>
  <c r="B262" i="9" s="1"/>
  <c r="M261" i="9"/>
  <c r="L261" i="9"/>
  <c r="F261" i="9" s="1"/>
  <c r="B261" i="9" s="1"/>
  <c r="E261" i="9"/>
  <c r="M260" i="9"/>
  <c r="L260" i="9"/>
  <c r="F260" i="9" s="1"/>
  <c r="B260" i="9" s="1"/>
  <c r="E260" i="9"/>
  <c r="M259" i="9"/>
  <c r="L259" i="9"/>
  <c r="F259" i="9"/>
  <c r="E259" i="9"/>
  <c r="B259" i="9" s="1"/>
  <c r="M258" i="9"/>
  <c r="L258" i="9"/>
  <c r="F258" i="9" s="1"/>
  <c r="E258" i="9"/>
  <c r="M257" i="9"/>
  <c r="L257" i="9"/>
  <c r="E257" i="9"/>
  <c r="M256" i="9"/>
  <c r="L256" i="9"/>
  <c r="E256" i="9"/>
  <c r="M255" i="9"/>
  <c r="L255" i="9"/>
  <c r="F255" i="9"/>
  <c r="E255" i="9"/>
  <c r="B255" i="9" s="1"/>
  <c r="M254" i="9"/>
  <c r="L254" i="9"/>
  <c r="F254" i="9" s="1"/>
  <c r="E254" i="9"/>
  <c r="B254" i="9" s="1"/>
  <c r="M253" i="9"/>
  <c r="L253" i="9"/>
  <c r="F253" i="9" s="1"/>
  <c r="E253" i="9"/>
  <c r="B253" i="9"/>
  <c r="M252" i="9"/>
  <c r="L252" i="9"/>
  <c r="F252" i="9" s="1"/>
  <c r="E252" i="9"/>
  <c r="B252" i="9"/>
  <c r="M251" i="9"/>
  <c r="L251" i="9"/>
  <c r="F251" i="9"/>
  <c r="E251" i="9"/>
  <c r="B251" i="9" s="1"/>
  <c r="M250" i="9"/>
  <c r="L250" i="9"/>
  <c r="F250" i="9" s="1"/>
  <c r="E250" i="9"/>
  <c r="M249" i="9"/>
  <c r="L249" i="9"/>
  <c r="E249" i="9"/>
  <c r="M248" i="9"/>
  <c r="L248" i="9"/>
  <c r="F248" i="9" s="1"/>
  <c r="B248" i="9" s="1"/>
  <c r="E248" i="9"/>
  <c r="M247" i="9"/>
  <c r="L247" i="9"/>
  <c r="F247" i="9"/>
  <c r="E247" i="9"/>
  <c r="B247" i="9" s="1"/>
  <c r="M246" i="9"/>
  <c r="L246" i="9"/>
  <c r="E246" i="9"/>
  <c r="M245" i="9"/>
  <c r="L245" i="9"/>
  <c r="F245" i="9" s="1"/>
  <c r="E245" i="9"/>
  <c r="B245" i="9"/>
  <c r="M244" i="9"/>
  <c r="L244" i="9"/>
  <c r="F244" i="9" s="1"/>
  <c r="E244" i="9"/>
  <c r="B244" i="9"/>
  <c r="M243" i="9"/>
  <c r="L243" i="9"/>
  <c r="F243" i="9"/>
  <c r="E243" i="9"/>
  <c r="B243" i="9" s="1"/>
  <c r="M242" i="9"/>
  <c r="L242" i="9"/>
  <c r="F242" i="9" s="1"/>
  <c r="E242" i="9"/>
  <c r="B242" i="9" s="1"/>
  <c r="M241" i="9"/>
  <c r="L241" i="9"/>
  <c r="E241" i="9"/>
  <c r="M240" i="9"/>
  <c r="L240" i="9"/>
  <c r="E240" i="9"/>
  <c r="M239" i="9"/>
  <c r="L239" i="9"/>
  <c r="F239" i="9"/>
  <c r="E239" i="9"/>
  <c r="B239" i="9" s="1"/>
  <c r="M238" i="9"/>
  <c r="L238" i="9"/>
  <c r="F238" i="9" s="1"/>
  <c r="E238" i="9"/>
  <c r="B238" i="9" s="1"/>
  <c r="M237" i="9"/>
  <c r="L237" i="9"/>
  <c r="F237" i="9" s="1"/>
  <c r="B237" i="9" s="1"/>
  <c r="E237" i="9"/>
  <c r="M236" i="9"/>
  <c r="L236" i="9"/>
  <c r="F236" i="9" s="1"/>
  <c r="B236" i="9" s="1"/>
  <c r="E236" i="9"/>
  <c r="M235" i="9"/>
  <c r="L235" i="9"/>
  <c r="F235" i="9"/>
  <c r="E235" i="9"/>
  <c r="B235" i="9" s="1"/>
  <c r="M234" i="9"/>
  <c r="L234" i="9"/>
  <c r="F234" i="9" s="1"/>
  <c r="E234" i="9"/>
  <c r="M233" i="9"/>
  <c r="L233" i="9"/>
  <c r="F233" i="9" s="1"/>
  <c r="B233" i="9" s="1"/>
  <c r="E233" i="9"/>
  <c r="M232" i="9"/>
  <c r="L232" i="9"/>
  <c r="F232" i="9" s="1"/>
  <c r="B232" i="9" s="1"/>
  <c r="E232" i="9"/>
  <c r="M231" i="9"/>
  <c r="L231" i="9"/>
  <c r="F231" i="9"/>
  <c r="E231" i="9"/>
  <c r="B231" i="9" s="1"/>
  <c r="M230" i="9"/>
  <c r="L230" i="9"/>
  <c r="F230" i="9" s="1"/>
  <c r="E230" i="9"/>
  <c r="B230" i="9" s="1"/>
  <c r="M229" i="9"/>
  <c r="L229" i="9"/>
  <c r="F229" i="9" s="1"/>
  <c r="B229" i="9" s="1"/>
  <c r="E229" i="9"/>
  <c r="M228" i="9"/>
  <c r="L228" i="9"/>
  <c r="F228" i="9" s="1"/>
  <c r="B228" i="9" s="1"/>
  <c r="E228" i="9"/>
  <c r="M227" i="9"/>
  <c r="L227" i="9"/>
  <c r="F227" i="9"/>
  <c r="E227" i="9"/>
  <c r="B227" i="9" s="1"/>
  <c r="M226" i="9"/>
  <c r="L226" i="9"/>
  <c r="F226" i="9" s="1"/>
  <c r="E226" i="9"/>
  <c r="H225" i="9"/>
  <c r="G225" i="9"/>
  <c r="F225" i="9"/>
  <c r="M224" i="9"/>
  <c r="L224" i="9"/>
  <c r="E224" i="9"/>
  <c r="M223" i="9"/>
  <c r="L223" i="9"/>
  <c r="E223" i="9"/>
  <c r="M222" i="9"/>
  <c r="L222" i="9"/>
  <c r="E222" i="9"/>
  <c r="M221" i="9"/>
  <c r="L221" i="9"/>
  <c r="F221" i="9" s="1"/>
  <c r="E221" i="9"/>
  <c r="B221" i="9"/>
  <c r="M220" i="9"/>
  <c r="L220" i="9"/>
  <c r="F220" i="9" s="1"/>
  <c r="E220" i="9"/>
  <c r="B220" i="9"/>
  <c r="M219" i="9"/>
  <c r="L219" i="9"/>
  <c r="E219" i="9"/>
  <c r="M218" i="9"/>
  <c r="L218" i="9"/>
  <c r="E218" i="9"/>
  <c r="M217" i="9"/>
  <c r="L217" i="9"/>
  <c r="E217" i="9"/>
  <c r="M216" i="9"/>
  <c r="L216" i="9"/>
  <c r="F216" i="9" s="1"/>
  <c r="B216" i="9" s="1"/>
  <c r="E216" i="9"/>
  <c r="M215" i="9"/>
  <c r="L215" i="9"/>
  <c r="F215" i="9"/>
  <c r="E215" i="9"/>
  <c r="B215" i="9" s="1"/>
  <c r="M214" i="9"/>
  <c r="L214" i="9"/>
  <c r="E214" i="9"/>
  <c r="M213" i="9"/>
  <c r="L213" i="9"/>
  <c r="F213" i="9" s="1"/>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G163" i="9"/>
  <c r="E163" i="9" s="1"/>
  <c r="B163" i="9" s="1"/>
  <c r="F163" i="9"/>
  <c r="F162" i="9"/>
  <c r="F161" i="9"/>
  <c r="F160" i="9"/>
  <c r="H159" i="9"/>
  <c r="E159" i="9" s="1"/>
  <c r="B159" i="9" s="1"/>
  <c r="G159" i="9"/>
  <c r="F159" i="9"/>
  <c r="H158" i="9"/>
  <c r="G158" i="9"/>
  <c r="E158" i="9" s="1"/>
  <c r="B158" i="9" s="1"/>
  <c r="F158" i="9"/>
  <c r="H157" i="9"/>
  <c r="G157" i="9"/>
  <c r="E157" i="9" s="1"/>
  <c r="B157" i="9" s="1"/>
  <c r="F157" i="9"/>
  <c r="H156" i="9"/>
  <c r="G156" i="9"/>
  <c r="E156" i="9" s="1"/>
  <c r="B156" i="9" s="1"/>
  <c r="F156" i="9"/>
  <c r="H155" i="9"/>
  <c r="E155" i="9" s="1"/>
  <c r="G155" i="9"/>
  <c r="F155" i="9"/>
  <c r="B155" i="9"/>
  <c r="H154" i="9"/>
  <c r="G154" i="9"/>
  <c r="F154" i="9"/>
  <c r="E154" i="9"/>
  <c r="B154" i="9" s="1"/>
  <c r="H153" i="9"/>
  <c r="G153" i="9"/>
  <c r="E153" i="9" s="1"/>
  <c r="F153" i="9"/>
  <c r="B153" i="9"/>
  <c r="H152" i="9"/>
  <c r="G152" i="9"/>
  <c r="F152" i="9"/>
  <c r="E152" i="9"/>
  <c r="B152" i="9" s="1"/>
  <c r="H151" i="9"/>
  <c r="E151" i="9" s="1"/>
  <c r="G151" i="9"/>
  <c r="F151" i="9"/>
  <c r="B151" i="9"/>
  <c r="H150" i="9"/>
  <c r="G150" i="9"/>
  <c r="F150" i="9"/>
  <c r="E150" i="9"/>
  <c r="B150" i="9" s="1"/>
  <c r="H149" i="9"/>
  <c r="G149" i="9"/>
  <c r="F149" i="9"/>
  <c r="H148" i="9"/>
  <c r="G148" i="9"/>
  <c r="F148" i="9"/>
  <c r="E148" i="9"/>
  <c r="B148" i="9" s="1"/>
  <c r="H147" i="9"/>
  <c r="E147" i="9" s="1"/>
  <c r="G147" i="9"/>
  <c r="F147" i="9"/>
  <c r="H146" i="9"/>
  <c r="G146" i="9"/>
  <c r="E146" i="9" s="1"/>
  <c r="B146" i="9" s="1"/>
  <c r="F146" i="9"/>
  <c r="H145" i="9"/>
  <c r="G145" i="9"/>
  <c r="E145" i="9" s="1"/>
  <c r="B145" i="9" s="1"/>
  <c r="F145" i="9"/>
  <c r="H144" i="9"/>
  <c r="G144" i="9"/>
  <c r="E144" i="9" s="1"/>
  <c r="B144" i="9" s="1"/>
  <c r="F144" i="9"/>
  <c r="H143" i="9"/>
  <c r="E143" i="9" s="1"/>
  <c r="B143" i="9" s="1"/>
  <c r="G143" i="9"/>
  <c r="F143" i="9"/>
  <c r="F142" i="9"/>
  <c r="H141" i="9"/>
  <c r="G141" i="9"/>
  <c r="E141" i="9" s="1"/>
  <c r="B141" i="9" s="1"/>
  <c r="F141" i="9"/>
  <c r="H140" i="9"/>
  <c r="G140" i="9"/>
  <c r="F140" i="9"/>
  <c r="H139" i="9"/>
  <c r="E139" i="9" s="1"/>
  <c r="B139" i="9" s="1"/>
  <c r="G139" i="9"/>
  <c r="F139" i="9"/>
  <c r="H138" i="9"/>
  <c r="G138" i="9"/>
  <c r="F138" i="9"/>
  <c r="E138" i="9"/>
  <c r="B138" i="9" s="1"/>
  <c r="H137" i="9"/>
  <c r="G137" i="9"/>
  <c r="F137" i="9"/>
  <c r="H136" i="9"/>
  <c r="G136" i="9"/>
  <c r="F136" i="9"/>
  <c r="E136" i="9"/>
  <c r="B136" i="9" s="1"/>
  <c r="H135" i="9"/>
  <c r="G135" i="9"/>
  <c r="F135" i="9"/>
  <c r="E135" i="9"/>
  <c r="H134" i="9"/>
  <c r="G134" i="9"/>
  <c r="E134" i="9" s="1"/>
  <c r="F134" i="9"/>
  <c r="H133" i="9"/>
  <c r="G133" i="9"/>
  <c r="E133" i="9" s="1"/>
  <c r="F133" i="9"/>
  <c r="H132" i="9"/>
  <c r="G132" i="9"/>
  <c r="F132" i="9"/>
  <c r="H131" i="9"/>
  <c r="E131" i="9" s="1"/>
  <c r="B131" i="9" s="1"/>
  <c r="G131" i="9"/>
  <c r="F131" i="9"/>
  <c r="H130" i="9"/>
  <c r="G130" i="9"/>
  <c r="F130" i="9"/>
  <c r="E130" i="9"/>
  <c r="B130" i="9" s="1"/>
  <c r="H129" i="9"/>
  <c r="G129" i="9"/>
  <c r="F129" i="9"/>
  <c r="H128" i="9"/>
  <c r="G128" i="9"/>
  <c r="F128" i="9"/>
  <c r="E128" i="9"/>
  <c r="B128" i="9" s="1"/>
  <c r="H127" i="9"/>
  <c r="G127" i="9"/>
  <c r="F127" i="9"/>
  <c r="E127" i="9"/>
  <c r="H126" i="9"/>
  <c r="G126" i="9"/>
  <c r="E126" i="9" s="1"/>
  <c r="F126" i="9"/>
  <c r="H125" i="9"/>
  <c r="G125" i="9"/>
  <c r="E125" i="9" s="1"/>
  <c r="F125" i="9"/>
  <c r="H124" i="9"/>
  <c r="G124" i="9"/>
  <c r="F124" i="9"/>
  <c r="H123" i="9"/>
  <c r="E123" i="9" s="1"/>
  <c r="G123" i="9"/>
  <c r="F123" i="9"/>
  <c r="B123" i="9"/>
  <c r="H122" i="9"/>
  <c r="G122" i="9"/>
  <c r="F122" i="9"/>
  <c r="E122" i="9"/>
  <c r="B122" i="9" s="1"/>
  <c r="H121" i="9"/>
  <c r="G121" i="9"/>
  <c r="F121" i="9"/>
  <c r="H120" i="9"/>
  <c r="G120" i="9"/>
  <c r="F120" i="9"/>
  <c r="E120" i="9"/>
  <c r="B120" i="9" s="1"/>
  <c r="H119" i="9"/>
  <c r="G119" i="9"/>
  <c r="F119" i="9"/>
  <c r="E119" i="9"/>
  <c r="H118" i="9"/>
  <c r="G118" i="9"/>
  <c r="E118" i="9" s="1"/>
  <c r="F118" i="9"/>
  <c r="H117" i="9"/>
  <c r="G117" i="9"/>
  <c r="E117" i="9" s="1"/>
  <c r="F117" i="9"/>
  <c r="H116" i="9"/>
  <c r="G116" i="9"/>
  <c r="F116" i="9"/>
  <c r="H115" i="9"/>
  <c r="E115" i="9" s="1"/>
  <c r="G115" i="9"/>
  <c r="F115" i="9"/>
  <c r="B115" i="9"/>
  <c r="H114" i="9"/>
  <c r="G114" i="9"/>
  <c r="F114" i="9"/>
  <c r="E114" i="9"/>
  <c r="B114" i="9" s="1"/>
  <c r="H113" i="9"/>
  <c r="G113" i="9"/>
  <c r="F113" i="9"/>
  <c r="E113" i="9"/>
  <c r="B113" i="9" s="1"/>
  <c r="H112" i="9"/>
  <c r="G112" i="9"/>
  <c r="E112" i="9" s="1"/>
  <c r="F112" i="9"/>
  <c r="H111" i="9"/>
  <c r="G111" i="9"/>
  <c r="E111" i="9" s="1"/>
  <c r="F111" i="9"/>
  <c r="H110" i="9"/>
  <c r="G110" i="9"/>
  <c r="E110" i="9" s="1"/>
  <c r="B110" i="9" s="1"/>
  <c r="F110" i="9"/>
  <c r="H109" i="9"/>
  <c r="E109" i="9" s="1"/>
  <c r="B109" i="9" s="1"/>
  <c r="G109" i="9"/>
  <c r="F109" i="9"/>
  <c r="H108" i="9"/>
  <c r="G108" i="9"/>
  <c r="F108" i="9"/>
  <c r="E108" i="9"/>
  <c r="B108" i="9" s="1"/>
  <c r="H107" i="9"/>
  <c r="G107" i="9"/>
  <c r="F107" i="9"/>
  <c r="H106" i="9"/>
  <c r="E106" i="9" s="1"/>
  <c r="G106" i="9"/>
  <c r="F106" i="9"/>
  <c r="B106" i="9"/>
  <c r="H105" i="9"/>
  <c r="G105" i="9"/>
  <c r="F105" i="9"/>
  <c r="E105" i="9"/>
  <c r="B105" i="9" s="1"/>
  <c r="H104" i="9"/>
  <c r="G104" i="9"/>
  <c r="E104" i="9" s="1"/>
  <c r="F104" i="9"/>
  <c r="H103" i="9"/>
  <c r="G103" i="9"/>
  <c r="E103" i="9" s="1"/>
  <c r="B103" i="9" s="1"/>
  <c r="F103" i="9"/>
  <c r="H102" i="9"/>
  <c r="G102" i="9"/>
  <c r="E102" i="9" s="1"/>
  <c r="B102" i="9" s="1"/>
  <c r="F102" i="9"/>
  <c r="H101" i="9"/>
  <c r="E101" i="9" s="1"/>
  <c r="B101" i="9" s="1"/>
  <c r="G101" i="9"/>
  <c r="F101" i="9"/>
  <c r="H100" i="9"/>
  <c r="G100" i="9"/>
  <c r="F100" i="9"/>
  <c r="E100" i="9"/>
  <c r="B100" i="9" s="1"/>
  <c r="H99" i="9"/>
  <c r="G99" i="9"/>
  <c r="F99" i="9"/>
  <c r="H98" i="9"/>
  <c r="E98" i="9" s="1"/>
  <c r="B98" i="9" s="1"/>
  <c r="G98" i="9"/>
  <c r="F98" i="9"/>
  <c r="H97" i="9"/>
  <c r="G97" i="9"/>
  <c r="F97" i="9"/>
  <c r="E97" i="9"/>
  <c r="B97" i="9" s="1"/>
  <c r="H96" i="9"/>
  <c r="G96" i="9"/>
  <c r="E96" i="9" s="1"/>
  <c r="B96" i="9" s="1"/>
  <c r="F96" i="9"/>
  <c r="H95" i="9"/>
  <c r="G95" i="9"/>
  <c r="E95" i="9" s="1"/>
  <c r="B95" i="9" s="1"/>
  <c r="F95" i="9"/>
  <c r="H94" i="9"/>
  <c r="G94" i="9"/>
  <c r="E94" i="9" s="1"/>
  <c r="B94" i="9" s="1"/>
  <c r="F94" i="9"/>
  <c r="H93" i="9"/>
  <c r="E93" i="9" s="1"/>
  <c r="B93" i="9" s="1"/>
  <c r="G93" i="9"/>
  <c r="F93" i="9"/>
  <c r="H92" i="9"/>
  <c r="G92" i="9"/>
  <c r="F92" i="9"/>
  <c r="E92" i="9"/>
  <c r="B92" i="9" s="1"/>
  <c r="H91" i="9"/>
  <c r="G91" i="9"/>
  <c r="F91" i="9"/>
  <c r="H90" i="9"/>
  <c r="E90" i="9" s="1"/>
  <c r="B90" i="9" s="1"/>
  <c r="G90" i="9"/>
  <c r="F90" i="9"/>
  <c r="H89" i="9"/>
  <c r="G89" i="9"/>
  <c r="F89" i="9"/>
  <c r="E89" i="9"/>
  <c r="B89" i="9" s="1"/>
  <c r="H88" i="9"/>
  <c r="G88" i="9"/>
  <c r="E88" i="9" s="1"/>
  <c r="B88" i="9" s="1"/>
  <c r="F88" i="9"/>
  <c r="H87" i="9"/>
  <c r="G87" i="9"/>
  <c r="E87" i="9" s="1"/>
  <c r="F87" i="9"/>
  <c r="H86" i="9"/>
  <c r="G86" i="9"/>
  <c r="E86" i="9" s="1"/>
  <c r="B86" i="9" s="1"/>
  <c r="F86" i="9"/>
  <c r="H85" i="9"/>
  <c r="E85" i="9" s="1"/>
  <c r="B85" i="9" s="1"/>
  <c r="G85" i="9"/>
  <c r="F85" i="9"/>
  <c r="H84" i="9"/>
  <c r="G84" i="9"/>
  <c r="F84" i="9"/>
  <c r="E84" i="9"/>
  <c r="B84" i="9" s="1"/>
  <c r="H83" i="9"/>
  <c r="G83" i="9"/>
  <c r="F83" i="9"/>
  <c r="H82" i="9"/>
  <c r="E82" i="9" s="1"/>
  <c r="G82" i="9"/>
  <c r="F82" i="9"/>
  <c r="B82" i="9"/>
  <c r="H81" i="9"/>
  <c r="G81" i="9"/>
  <c r="F81" i="9"/>
  <c r="E81" i="9"/>
  <c r="B81" i="9" s="1"/>
  <c r="H80" i="9"/>
  <c r="G80" i="9"/>
  <c r="E80" i="9" s="1"/>
  <c r="F80" i="9"/>
  <c r="H79" i="9"/>
  <c r="G79" i="9"/>
  <c r="E79" i="9" s="1"/>
  <c r="F79" i="9"/>
  <c r="H78" i="9"/>
  <c r="G78" i="9"/>
  <c r="E78" i="9" s="1"/>
  <c r="B78" i="9" s="1"/>
  <c r="F78" i="9"/>
  <c r="H77" i="9"/>
  <c r="E77" i="9" s="1"/>
  <c r="B77" i="9" s="1"/>
  <c r="G77" i="9"/>
  <c r="F77" i="9"/>
  <c r="H76" i="9"/>
  <c r="G76" i="9"/>
  <c r="F76" i="9"/>
  <c r="E76" i="9"/>
  <c r="B76" i="9" s="1"/>
  <c r="H75" i="9"/>
  <c r="G75" i="9"/>
  <c r="F75" i="9"/>
  <c r="H74" i="9"/>
  <c r="E74" i="9" s="1"/>
  <c r="G74" i="9"/>
  <c r="F74" i="9"/>
  <c r="B74" i="9"/>
  <c r="H73" i="9"/>
  <c r="G73" i="9"/>
  <c r="F73" i="9"/>
  <c r="E73" i="9"/>
  <c r="B73" i="9" s="1"/>
  <c r="H72" i="9"/>
  <c r="G72" i="9"/>
  <c r="E72" i="9" s="1"/>
  <c r="F72" i="9"/>
  <c r="H71" i="9"/>
  <c r="G71" i="9"/>
  <c r="E71" i="9" s="1"/>
  <c r="B71" i="9" s="1"/>
  <c r="F71" i="9"/>
  <c r="H70" i="9"/>
  <c r="G70" i="9"/>
  <c r="E70" i="9" s="1"/>
  <c r="B70" i="9" s="1"/>
  <c r="F70" i="9"/>
  <c r="H69" i="9"/>
  <c r="E69" i="9" s="1"/>
  <c r="B69" i="9" s="1"/>
  <c r="G69" i="9"/>
  <c r="F69" i="9"/>
  <c r="H68" i="9"/>
  <c r="G68" i="9"/>
  <c r="F68" i="9"/>
  <c r="E68" i="9"/>
  <c r="B68" i="9" s="1"/>
  <c r="H67" i="9"/>
  <c r="G67" i="9"/>
  <c r="F67" i="9"/>
  <c r="H66" i="9"/>
  <c r="E66" i="9" s="1"/>
  <c r="B66" i="9" s="1"/>
  <c r="G66" i="9"/>
  <c r="F66" i="9"/>
  <c r="H65" i="9"/>
  <c r="G65" i="9"/>
  <c r="F65" i="9"/>
  <c r="E65" i="9"/>
  <c r="B65" i="9" s="1"/>
  <c r="H64" i="9"/>
  <c r="G64" i="9"/>
  <c r="E64" i="9" s="1"/>
  <c r="B64" i="9" s="1"/>
  <c r="F64" i="9"/>
  <c r="H63" i="9"/>
  <c r="G63" i="9"/>
  <c r="E63" i="9" s="1"/>
  <c r="B63" i="9" s="1"/>
  <c r="F63" i="9"/>
  <c r="H62" i="9"/>
  <c r="G62" i="9"/>
  <c r="E62" i="9" s="1"/>
  <c r="B62" i="9" s="1"/>
  <c r="F62" i="9"/>
  <c r="H61" i="9"/>
  <c r="E61" i="9" s="1"/>
  <c r="B61" i="9" s="1"/>
  <c r="G61" i="9"/>
  <c r="F61" i="9"/>
  <c r="H60" i="9"/>
  <c r="G60" i="9"/>
  <c r="F60" i="9"/>
  <c r="E60" i="9"/>
  <c r="B60" i="9" s="1"/>
  <c r="H59" i="9"/>
  <c r="G59" i="9"/>
  <c r="F59" i="9"/>
  <c r="H58" i="9"/>
  <c r="E58" i="9" s="1"/>
  <c r="B58" i="9" s="1"/>
  <c r="G58" i="9"/>
  <c r="F58" i="9"/>
  <c r="H57" i="9"/>
  <c r="G57" i="9"/>
  <c r="F57" i="9"/>
  <c r="E57" i="9"/>
  <c r="B57" i="9" s="1"/>
  <c r="H56" i="9"/>
  <c r="G56" i="9"/>
  <c r="E56" i="9" s="1"/>
  <c r="B56" i="9" s="1"/>
  <c r="F56" i="9"/>
  <c r="H55" i="9"/>
  <c r="G55" i="9"/>
  <c r="E55" i="9" s="1"/>
  <c r="F55" i="9"/>
  <c r="H54" i="9"/>
  <c r="G54" i="9"/>
  <c r="F54" i="9"/>
  <c r="H53" i="9"/>
  <c r="E53" i="9" s="1"/>
  <c r="B53" i="9" s="1"/>
  <c r="G53" i="9"/>
  <c r="F53" i="9"/>
  <c r="H52" i="9"/>
  <c r="G52" i="9"/>
  <c r="F52" i="9"/>
  <c r="E52" i="9"/>
  <c r="B52" i="9" s="1"/>
  <c r="H51" i="9"/>
  <c r="G51" i="9"/>
  <c r="F51" i="9"/>
  <c r="H50" i="9"/>
  <c r="E50" i="9" s="1"/>
  <c r="G50" i="9"/>
  <c r="F50" i="9"/>
  <c r="B50" i="9"/>
  <c r="H49" i="9"/>
  <c r="G49" i="9"/>
  <c r="F49" i="9"/>
  <c r="E49" i="9"/>
  <c r="B49" i="9" s="1"/>
  <c r="H48" i="9"/>
  <c r="G48" i="9"/>
  <c r="E48" i="9" s="1"/>
  <c r="F48" i="9"/>
  <c r="H47" i="9"/>
  <c r="G47" i="9"/>
  <c r="E47" i="9" s="1"/>
  <c r="F47" i="9"/>
  <c r="H46" i="9"/>
  <c r="G46" i="9"/>
  <c r="F46" i="9"/>
  <c r="H45" i="9"/>
  <c r="E45" i="9" s="1"/>
  <c r="B45" i="9" s="1"/>
  <c r="G45" i="9"/>
  <c r="F45" i="9"/>
  <c r="H44" i="9"/>
  <c r="G44" i="9"/>
  <c r="F44" i="9"/>
  <c r="E44" i="9"/>
  <c r="B44" i="9" s="1"/>
  <c r="H43" i="9"/>
  <c r="G43" i="9"/>
  <c r="F43" i="9"/>
  <c r="H42" i="9"/>
  <c r="G42" i="9"/>
  <c r="F42" i="9"/>
  <c r="H41" i="9"/>
  <c r="G41" i="9"/>
  <c r="F41" i="9"/>
  <c r="E41" i="9"/>
  <c r="B41" i="9" s="1"/>
  <c r="H40" i="9"/>
  <c r="G40" i="9"/>
  <c r="F40" i="9"/>
  <c r="H39" i="9"/>
  <c r="G39" i="9"/>
  <c r="F39" i="9"/>
  <c r="H38" i="9"/>
  <c r="G38" i="9"/>
  <c r="E38" i="9" s="1"/>
  <c r="B38" i="9" s="1"/>
  <c r="F38" i="9"/>
  <c r="H37" i="9"/>
  <c r="E37" i="9" s="1"/>
  <c r="B37" i="9" s="1"/>
  <c r="G37" i="9"/>
  <c r="F37" i="9"/>
  <c r="H36" i="9"/>
  <c r="G36" i="9"/>
  <c r="F36" i="9"/>
  <c r="E36" i="9"/>
  <c r="B36" i="9" s="1"/>
  <c r="H35" i="9"/>
  <c r="G35" i="9"/>
  <c r="F35" i="9"/>
  <c r="H34" i="9"/>
  <c r="E34" i="9" s="1"/>
  <c r="B34" i="9" s="1"/>
  <c r="G34" i="9"/>
  <c r="F34" i="9"/>
  <c r="H33" i="9"/>
  <c r="G33" i="9"/>
  <c r="F33" i="9"/>
  <c r="E33" i="9"/>
  <c r="B33" i="9" s="1"/>
  <c r="H32" i="9"/>
  <c r="G32" i="9"/>
  <c r="E32" i="9" s="1"/>
  <c r="B32" i="9" s="1"/>
  <c r="F32" i="9"/>
  <c r="H31" i="9"/>
  <c r="G31" i="9"/>
  <c r="E31" i="9" s="1"/>
  <c r="B31" i="9" s="1"/>
  <c r="F31" i="9"/>
  <c r="H30" i="9"/>
  <c r="G30" i="9"/>
  <c r="E30" i="9" s="1"/>
  <c r="B30" i="9" s="1"/>
  <c r="F30" i="9"/>
  <c r="H29" i="9"/>
  <c r="G29" i="9"/>
  <c r="F29" i="9"/>
  <c r="H28" i="9"/>
  <c r="G28" i="9"/>
  <c r="F28" i="9"/>
  <c r="E28" i="9"/>
  <c r="B28" i="9" s="1"/>
  <c r="H27" i="9"/>
  <c r="G27" i="9"/>
  <c r="F27" i="9"/>
  <c r="H26" i="9"/>
  <c r="E26" i="9" s="1"/>
  <c r="B26" i="9" s="1"/>
  <c r="G26" i="9"/>
  <c r="F26" i="9"/>
  <c r="H25" i="9"/>
  <c r="G25" i="9"/>
  <c r="F25" i="9"/>
  <c r="E25" i="9"/>
  <c r="B25" i="9" s="1"/>
  <c r="H24" i="9"/>
  <c r="G24" i="9"/>
  <c r="E24" i="9" s="1"/>
  <c r="B24" i="9" s="1"/>
  <c r="F24" i="9"/>
  <c r="H23" i="9"/>
  <c r="G23" i="9"/>
  <c r="E23" i="9" s="1"/>
  <c r="F23" i="9"/>
  <c r="H22" i="9"/>
  <c r="G22" i="9"/>
  <c r="E22" i="9" s="1"/>
  <c r="B22" i="9" s="1"/>
  <c r="F22" i="9"/>
  <c r="H21" i="9"/>
  <c r="E21" i="9" s="1"/>
  <c r="B21" i="9" s="1"/>
  <c r="G21" i="9"/>
  <c r="F21" i="9"/>
  <c r="F20" i="9"/>
  <c r="F4" i="9"/>
  <c r="O3" i="9"/>
  <c r="I3" i="9"/>
  <c r="H3" i="9"/>
  <c r="G3" i="9"/>
  <c r="D101" i="8"/>
  <c r="D95" i="8"/>
  <c r="D90" i="8"/>
  <c r="C1565" i="1" s="1"/>
  <c r="H1565" i="1" s="1"/>
  <c r="D85" i="8"/>
  <c r="D80" i="8"/>
  <c r="D75" i="8"/>
  <c r="D70" i="8"/>
  <c r="D65" i="8"/>
  <c r="D60" i="8"/>
  <c r="D55" i="8"/>
  <c r="D50" i="8"/>
  <c r="D44" i="8"/>
  <c r="D36" i="8"/>
  <c r="D26" i="8"/>
  <c r="D18" i="8"/>
  <c r="D8" i="8"/>
  <c r="D6" i="8" s="1"/>
  <c r="C1481" i="1" s="1"/>
  <c r="E44" i="7"/>
  <c r="D44" i="7"/>
  <c r="E39" i="7"/>
  <c r="E38" i="7" s="1"/>
  <c r="D39" i="7"/>
  <c r="D38" i="7" s="1"/>
  <c r="E30" i="7"/>
  <c r="D30" i="7"/>
  <c r="E23" i="7"/>
  <c r="D23" i="7"/>
  <c r="E22" i="7"/>
  <c r="D22" i="7"/>
  <c r="E14" i="7"/>
  <c r="D14" i="7"/>
  <c r="E7" i="7"/>
  <c r="E6" i="7" s="1"/>
  <c r="E5" i="7" s="1"/>
  <c r="I29" i="3" s="1"/>
  <c r="D7" i="7"/>
  <c r="D6" i="7" s="1"/>
  <c r="D5" i="7" s="1"/>
  <c r="G297" i="9" s="1"/>
  <c r="E297" i="9"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E35" i="6" s="1"/>
  <c r="I25" i="3" s="1"/>
  <c r="D43" i="6"/>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D1235" i="1" s="1"/>
  <c r="F257" i="5"/>
  <c r="F256" i="5"/>
  <c r="F255" i="5"/>
  <c r="F254" i="5"/>
  <c r="F253" i="5"/>
  <c r="F252" i="5"/>
  <c r="F251" i="5"/>
  <c r="E250" i="5"/>
  <c r="D250" i="5"/>
  <c r="C1227" i="1" s="1"/>
  <c r="F249" i="5"/>
  <c r="F248" i="5"/>
  <c r="F247" i="5"/>
  <c r="E246" i="5"/>
  <c r="D1223" i="1" s="1"/>
  <c r="D246" i="5"/>
  <c r="F244" i="5"/>
  <c r="F243" i="5"/>
  <c r="E242" i="5"/>
  <c r="D242" i="5"/>
  <c r="F242" i="5" s="1"/>
  <c r="F241" i="5"/>
  <c r="F240" i="5"/>
  <c r="E239" i="5"/>
  <c r="E238" i="5" s="1"/>
  <c r="D1215" i="1"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F191" i="5"/>
  <c r="E191" i="5"/>
  <c r="D191" i="5"/>
  <c r="D190" i="5" s="1"/>
  <c r="G291" i="9" s="1"/>
  <c r="F190" i="5"/>
  <c r="E190" i="5"/>
  <c r="H291" i="9" s="1"/>
  <c r="F189" i="5"/>
  <c r="F188" i="5"/>
  <c r="F187" i="5"/>
  <c r="F186" i="5"/>
  <c r="F185" i="5"/>
  <c r="F184" i="5"/>
  <c r="F183" i="5"/>
  <c r="F182" i="5"/>
  <c r="F181" i="5"/>
  <c r="E180" i="5"/>
  <c r="E177" i="5" s="1"/>
  <c r="D1154" i="1" s="1"/>
  <c r="D180" i="5"/>
  <c r="F180" i="5" s="1"/>
  <c r="F179" i="5"/>
  <c r="F178"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5" i="5"/>
  <c r="F144" i="5"/>
  <c r="F143" i="5"/>
  <c r="F142" i="5"/>
  <c r="E142" i="5"/>
  <c r="D142" i="5"/>
  <c r="F141" i="5"/>
  <c r="F140" i="5"/>
  <c r="F139" i="5"/>
  <c r="F138" i="5"/>
  <c r="F137" i="5"/>
  <c r="F136" i="5"/>
  <c r="E135" i="5"/>
  <c r="E134" i="5" s="1"/>
  <c r="D1112" i="1" s="1"/>
  <c r="D135" i="5"/>
  <c r="F135" i="5" s="1"/>
  <c r="D134" i="5"/>
  <c r="F134" i="5" s="1"/>
  <c r="F133" i="5"/>
  <c r="F132" i="5"/>
  <c r="F131" i="5"/>
  <c r="F130" i="5"/>
  <c r="F129" i="5"/>
  <c r="F128" i="5"/>
  <c r="F127" i="5"/>
  <c r="F126" i="5"/>
  <c r="E126" i="5"/>
  <c r="D1104" i="1" s="1"/>
  <c r="D126" i="5"/>
  <c r="F125" i="5"/>
  <c r="F124" i="5"/>
  <c r="F123" i="5"/>
  <c r="F122" i="5"/>
  <c r="F121" i="5"/>
  <c r="F120" i="5"/>
  <c r="F119" i="5"/>
  <c r="E119" i="5"/>
  <c r="D119" i="5"/>
  <c r="F118" i="5"/>
  <c r="E118" i="5"/>
  <c r="D1096" i="1" s="1"/>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7" i="5"/>
  <c r="F76" i="5"/>
  <c r="F75" i="5"/>
  <c r="F74" i="5"/>
  <c r="F73" i="5"/>
  <c r="F72" i="5"/>
  <c r="F71" i="5"/>
  <c r="E70" i="5"/>
  <c r="D70" i="5"/>
  <c r="E69" i="5"/>
  <c r="F67" i="5"/>
  <c r="F66" i="5"/>
  <c r="F65" i="5"/>
  <c r="F64" i="5"/>
  <c r="F63" i="5"/>
  <c r="E63" i="5"/>
  <c r="D63" i="5"/>
  <c r="F62" i="5"/>
  <c r="F61" i="5"/>
  <c r="F60" i="5"/>
  <c r="F59" i="5"/>
  <c r="F58" i="5"/>
  <c r="F57" i="5"/>
  <c r="E56" i="5"/>
  <c r="D56" i="5"/>
  <c r="F56" i="5" s="1"/>
  <c r="F55" i="5"/>
  <c r="F54" i="5"/>
  <c r="F53" i="5"/>
  <c r="E52" i="5"/>
  <c r="D1030" i="1" s="1"/>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1007" i="1" s="1"/>
  <c r="D29" i="5"/>
  <c r="F28" i="5"/>
  <c r="F27" i="5"/>
  <c r="F26" i="5"/>
  <c r="F25" i="5"/>
  <c r="F24" i="5"/>
  <c r="F23" i="5"/>
  <c r="F22" i="5"/>
  <c r="F21" i="5"/>
  <c r="F20" i="5"/>
  <c r="E19" i="5"/>
  <c r="D19" i="5"/>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H645" i="1" s="1"/>
  <c r="F651" i="4"/>
  <c r="F650" i="4"/>
  <c r="F649" i="4"/>
  <c r="F647" i="4"/>
  <c r="F638" i="4"/>
  <c r="F637" i="4"/>
  <c r="F634" i="4"/>
  <c r="F633" i="4"/>
  <c r="F632" i="4"/>
  <c r="E632" i="4"/>
  <c r="E625" i="4" s="1"/>
  <c r="D632" i="4"/>
  <c r="F631" i="4"/>
  <c r="F630" i="4"/>
  <c r="F629" i="4"/>
  <c r="E629" i="4"/>
  <c r="D629" i="4"/>
  <c r="F628" i="4"/>
  <c r="F627" i="4"/>
  <c r="E626" i="4"/>
  <c r="D626" i="4"/>
  <c r="D625" i="4" s="1"/>
  <c r="F625" i="4"/>
  <c r="F624" i="4"/>
  <c r="F623" i="4"/>
  <c r="F622" i="4"/>
  <c r="F621" i="4"/>
  <c r="F620" i="4"/>
  <c r="F619" i="4"/>
  <c r="F618" i="4"/>
  <c r="E617" i="4"/>
  <c r="D617" i="4"/>
  <c r="F617" i="4" s="1"/>
  <c r="F616" i="4"/>
  <c r="F615" i="4"/>
  <c r="F614" i="4"/>
  <c r="F613" i="4"/>
  <c r="E612" i="4"/>
  <c r="F612" i="4" s="1"/>
  <c r="D612" i="4"/>
  <c r="F611" i="4"/>
  <c r="F610" i="4"/>
  <c r="F609" i="4"/>
  <c r="F608" i="4"/>
  <c r="F607" i="4"/>
  <c r="F606" i="4"/>
  <c r="E605" i="4"/>
  <c r="D599" i="1" s="1"/>
  <c r="D605" i="4"/>
  <c r="F605" i="4" s="1"/>
  <c r="F604" i="4"/>
  <c r="E603" i="4"/>
  <c r="H142" i="9" s="1"/>
  <c r="D603" i="4"/>
  <c r="F602" i="4"/>
  <c r="F601" i="4"/>
  <c r="F600" i="4"/>
  <c r="F599" i="4"/>
  <c r="E599" i="4"/>
  <c r="D599" i="4"/>
  <c r="F598" i="4"/>
  <c r="F597" i="4"/>
  <c r="F596" i="4"/>
  <c r="F595" i="4"/>
  <c r="F594" i="4"/>
  <c r="E594" i="4"/>
  <c r="E593" i="4" s="1"/>
  <c r="D587" i="1" s="1"/>
  <c r="D594" i="4"/>
  <c r="F592" i="4"/>
  <c r="F591" i="4"/>
  <c r="E590" i="4"/>
  <c r="D590" i="4"/>
  <c r="F590" i="4" s="1"/>
  <c r="F589" i="4"/>
  <c r="F588" i="4"/>
  <c r="F587" i="4"/>
  <c r="E587" i="4"/>
  <c r="D587" i="4"/>
  <c r="F586" i="4"/>
  <c r="F585" i="4"/>
  <c r="E585" i="4"/>
  <c r="D585" i="4"/>
  <c r="F584" i="4"/>
  <c r="F583" i="4"/>
  <c r="F582" i="4"/>
  <c r="E581" i="4"/>
  <c r="D581" i="4"/>
  <c r="F581" i="4" s="1"/>
  <c r="F580" i="4"/>
  <c r="D580" i="4"/>
  <c r="F579" i="4"/>
  <c r="F578" i="4"/>
  <c r="E577" i="4"/>
  <c r="D571" i="1" s="1"/>
  <c r="H571" i="1" s="1"/>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29" i="1" s="1"/>
  <c r="H529" i="1" s="1"/>
  <c r="D535" i="4"/>
  <c r="F534" i="4"/>
  <c r="F533" i="4"/>
  <c r="F532" i="4"/>
  <c r="F531" i="4"/>
  <c r="E530" i="4"/>
  <c r="D530" i="4"/>
  <c r="E529" i="4"/>
  <c r="F527" i="4"/>
  <c r="F526" i="4"/>
  <c r="E525" i="4"/>
  <c r="D525" i="4"/>
  <c r="F525" i="4" s="1"/>
  <c r="F524" i="4"/>
  <c r="F523" i="4"/>
  <c r="E522" i="4"/>
  <c r="E515" i="4" s="1"/>
  <c r="D509" i="1" s="1"/>
  <c r="D522" i="4"/>
  <c r="F521" i="4"/>
  <c r="F520" i="4"/>
  <c r="F519"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E472" i="4"/>
  <c r="D466" i="1" s="1"/>
  <c r="F471" i="4"/>
  <c r="F470" i="4"/>
  <c r="F469" i="4"/>
  <c r="E469" i="4"/>
  <c r="D469" i="4"/>
  <c r="F468" i="4"/>
  <c r="F467" i="4"/>
  <c r="E466" i="4"/>
  <c r="D466" i="4"/>
  <c r="F466" i="4" s="1"/>
  <c r="F465" i="4"/>
  <c r="F464" i="4"/>
  <c r="E463" i="4"/>
  <c r="D463" i="4"/>
  <c r="F463" i="4" s="1"/>
  <c r="F462" i="4"/>
  <c r="F461" i="4"/>
  <c r="E460" i="4"/>
  <c r="E459" i="4" s="1"/>
  <c r="D453" i="1" s="1"/>
  <c r="D460" i="4"/>
  <c r="F458" i="4"/>
  <c r="F457" i="4"/>
  <c r="F456" i="4"/>
  <c r="F455" i="4"/>
  <c r="E455" i="4"/>
  <c r="D455" i="4"/>
  <c r="F454" i="4"/>
  <c r="F453" i="4"/>
  <c r="F452" i="4"/>
  <c r="F451" i="4"/>
  <c r="F450" i="4"/>
  <c r="F449" i="4"/>
  <c r="F448" i="4"/>
  <c r="E447" i="4"/>
  <c r="E421" i="4" s="1"/>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F422" i="4"/>
  <c r="E422" i="4"/>
  <c r="D422" i="4"/>
  <c r="E418" i="4"/>
  <c r="D413" i="1" s="1"/>
  <c r="H413" i="1" s="1"/>
  <c r="D418" i="4"/>
  <c r="F418" i="4" s="1"/>
  <c r="E417" i="4"/>
  <c r="E644" i="4" s="1"/>
  <c r="D638" i="1" s="1"/>
  <c r="D417" i="4"/>
  <c r="E416" i="4"/>
  <c r="D416" i="4"/>
  <c r="F416" i="4" s="1"/>
  <c r="F411" i="4"/>
  <c r="F410" i="4"/>
  <c r="F409" i="4"/>
  <c r="F406" i="4"/>
  <c r="F405" i="4"/>
  <c r="F404" i="4"/>
  <c r="F403" i="4"/>
  <c r="F402" i="4"/>
  <c r="E402" i="4"/>
  <c r="D402" i="4"/>
  <c r="F401" i="4"/>
  <c r="F400" i="4"/>
  <c r="E400" i="4"/>
  <c r="D400" i="4"/>
  <c r="F399" i="4"/>
  <c r="F398" i="4"/>
  <c r="E397" i="4"/>
  <c r="D397" i="4"/>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F364" i="4"/>
  <c r="E364" i="4"/>
  <c r="D364" i="4"/>
  <c r="D363" i="4"/>
  <c r="F362" i="4"/>
  <c r="F361" i="4"/>
  <c r="F360" i="4"/>
  <c r="F359" i="4"/>
  <c r="F358" i="4"/>
  <c r="F357" i="4"/>
  <c r="F356" i="4"/>
  <c r="E356" i="4"/>
  <c r="D356" i="4"/>
  <c r="F355" i="4"/>
  <c r="F354" i="4"/>
  <c r="F353" i="4"/>
  <c r="E352" i="4"/>
  <c r="E351" i="4" s="1"/>
  <c r="D352" i="4"/>
  <c r="F352" i="4" s="1"/>
  <c r="D351" i="4"/>
  <c r="F349" i="4"/>
  <c r="F348" i="4"/>
  <c r="E348" i="4"/>
  <c r="D348" i="4"/>
  <c r="F347" i="4"/>
  <c r="F346" i="4"/>
  <c r="F345" i="4"/>
  <c r="E345" i="4"/>
  <c r="D345" i="4"/>
  <c r="D344" i="4" s="1"/>
  <c r="F344" i="4"/>
  <c r="E344" i="4"/>
  <c r="F343" i="4"/>
  <c r="F342" i="4"/>
  <c r="F341" i="4"/>
  <c r="F340" i="4"/>
  <c r="E339" i="4"/>
  <c r="D339" i="4"/>
  <c r="F339" i="4" s="1"/>
  <c r="F338" i="4"/>
  <c r="F337" i="4"/>
  <c r="F336" i="4"/>
  <c r="E336" i="4"/>
  <c r="D331" i="1" s="1"/>
  <c r="D336" i="4"/>
  <c r="F335" i="4"/>
  <c r="F334" i="4"/>
  <c r="F333" i="4"/>
  <c r="F332" i="4"/>
  <c r="E331" i="4"/>
  <c r="D331" i="4"/>
  <c r="F331" i="4" s="1"/>
  <c r="F330" i="4"/>
  <c r="F329" i="4"/>
  <c r="F328" i="4"/>
  <c r="F327" i="4"/>
  <c r="E326" i="4"/>
  <c r="E311" i="4" s="1"/>
  <c r="D306" i="1" s="1"/>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F264" i="4"/>
  <c r="E264" i="4"/>
  <c r="D264" i="4"/>
  <c r="E263" i="4"/>
  <c r="D263" i="4"/>
  <c r="F263" i="4" s="1"/>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D225" i="4"/>
  <c r="E224" i="4"/>
  <c r="D220" i="1" s="1"/>
  <c r="F223" i="4"/>
  <c r="F222" i="4"/>
  <c r="F221" i="4"/>
  <c r="F220" i="4"/>
  <c r="E219" i="4"/>
  <c r="D219" i="4"/>
  <c r="F219" i="4" s="1"/>
  <c r="F218" i="4"/>
  <c r="F217" i="4"/>
  <c r="E216" i="4"/>
  <c r="D216" i="4"/>
  <c r="E215" i="4"/>
  <c r="D211" i="1" s="1"/>
  <c r="F214" i="4"/>
  <c r="F213" i="4"/>
  <c r="F212" i="4"/>
  <c r="F211" i="4"/>
  <c r="E210" i="4"/>
  <c r="D210" i="4"/>
  <c r="F210" i="4" s="1"/>
  <c r="F209" i="4"/>
  <c r="F208" i="4"/>
  <c r="F207" i="4"/>
  <c r="F206" i="4"/>
  <c r="F205" i="4"/>
  <c r="F204" i="4"/>
  <c r="F203" i="4"/>
  <c r="E202" i="4"/>
  <c r="D198" i="1" s="1"/>
  <c r="D202" i="4"/>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E139" i="4"/>
  <c r="F138" i="4"/>
  <c r="F137" i="4"/>
  <c r="F136" i="4"/>
  <c r="F135" i="4"/>
  <c r="E134" i="4"/>
  <c r="E133" i="4" s="1"/>
  <c r="D134" i="4"/>
  <c r="D133" i="4" s="1"/>
  <c r="F132" i="4"/>
  <c r="F131" i="4"/>
  <c r="F130" i="4"/>
  <c r="F129" i="4"/>
  <c r="E128" i="4"/>
  <c r="D128" i="4"/>
  <c r="F127" i="4"/>
  <c r="F126" i="4"/>
  <c r="E125" i="4"/>
  <c r="E124" i="4" s="1"/>
  <c r="D125" i="4"/>
  <c r="F123" i="4"/>
  <c r="F122" i="4"/>
  <c r="F121" i="4"/>
  <c r="F120" i="4"/>
  <c r="E120" i="4"/>
  <c r="E106" i="4" s="1"/>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D82" i="4" s="1"/>
  <c r="F82" i="4" s="1"/>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F59" i="4"/>
  <c r="E59" i="4"/>
  <c r="D55" i="1" s="1"/>
  <c r="D59" i="4"/>
  <c r="F58" i="4"/>
  <c r="F57" i="4"/>
  <c r="F56" i="4"/>
  <c r="F55" i="4"/>
  <c r="E54" i="4"/>
  <c r="D54" i="4"/>
  <c r="F54" i="4" s="1"/>
  <c r="F53" i="4"/>
  <c r="F52" i="4"/>
  <c r="F51" i="4"/>
  <c r="E51" i="4"/>
  <c r="E50" i="4" s="1"/>
  <c r="D46" i="1" s="1"/>
  <c r="D51" i="4"/>
  <c r="F49" i="4"/>
  <c r="F48" i="4"/>
  <c r="F47" i="4"/>
  <c r="F46" i="4"/>
  <c r="E45" i="4"/>
  <c r="E44" i="4" s="1"/>
  <c r="D45" i="4"/>
  <c r="F45" i="4" s="1"/>
  <c r="D44" i="4"/>
  <c r="F44" i="4" s="1"/>
  <c r="F43" i="4"/>
  <c r="F42" i="4"/>
  <c r="F41" i="4"/>
  <c r="E40" i="4"/>
  <c r="D36" i="1"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H30" i="3"/>
  <c r="G30" i="3"/>
  <c r="B30"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H1578" i="1" s="1"/>
  <c r="C1577" i="1"/>
  <c r="C1576" i="1"/>
  <c r="G1576" i="1" s="1"/>
  <c r="H1575" i="1"/>
  <c r="G1575" i="1"/>
  <c r="C1575" i="1"/>
  <c r="C1574" i="1"/>
  <c r="G1573" i="1"/>
  <c r="C1573" i="1"/>
  <c r="H1573" i="1" s="1"/>
  <c r="C1572" i="1"/>
  <c r="H1571" i="1"/>
  <c r="G1571" i="1"/>
  <c r="C1571" i="1"/>
  <c r="C1570" i="1"/>
  <c r="H1570" i="1" s="1"/>
  <c r="C1569" i="1"/>
  <c r="H1568" i="1"/>
  <c r="C1568" i="1"/>
  <c r="G1568" i="1" s="1"/>
  <c r="H1567" i="1"/>
  <c r="G1567" i="1"/>
  <c r="C1567" i="1"/>
  <c r="C1566" i="1"/>
  <c r="G1565" i="1"/>
  <c r="C1564" i="1"/>
  <c r="H1563" i="1"/>
  <c r="G1563" i="1"/>
  <c r="C1563" i="1"/>
  <c r="H1562" i="1"/>
  <c r="G1562" i="1"/>
  <c r="C1562" i="1"/>
  <c r="C1561" i="1"/>
  <c r="H1560" i="1"/>
  <c r="C1560" i="1"/>
  <c r="G1560" i="1" s="1"/>
  <c r="H1559" i="1"/>
  <c r="G1559" i="1"/>
  <c r="C1559" i="1"/>
  <c r="C1558" i="1"/>
  <c r="G1557" i="1"/>
  <c r="C1557" i="1"/>
  <c r="H1557" i="1" s="1"/>
  <c r="C1556" i="1"/>
  <c r="H1555" i="1"/>
  <c r="G1555" i="1"/>
  <c r="C1555" i="1"/>
  <c r="H1554" i="1"/>
  <c r="G1554" i="1"/>
  <c r="C1554" i="1"/>
  <c r="C1553" i="1"/>
  <c r="H1552" i="1"/>
  <c r="C1552" i="1"/>
  <c r="G1552" i="1" s="1"/>
  <c r="H1551" i="1"/>
  <c r="G1551" i="1"/>
  <c r="C1551" i="1"/>
  <c r="C1550" i="1"/>
  <c r="G1549" i="1"/>
  <c r="C1549" i="1"/>
  <c r="H1549" i="1" s="1"/>
  <c r="C1548" i="1"/>
  <c r="H1547" i="1"/>
  <c r="G1547" i="1"/>
  <c r="C1547" i="1"/>
  <c r="H1546" i="1"/>
  <c r="G1546" i="1"/>
  <c r="C1546" i="1"/>
  <c r="C1545" i="1"/>
  <c r="H1544" i="1"/>
  <c r="C1544" i="1"/>
  <c r="G1544" i="1" s="1"/>
  <c r="H1543" i="1"/>
  <c r="G1543" i="1"/>
  <c r="C1543" i="1"/>
  <c r="C1542" i="1"/>
  <c r="G1541" i="1"/>
  <c r="C1541" i="1"/>
  <c r="H1541" i="1" s="1"/>
  <c r="C1540" i="1"/>
  <c r="H1539" i="1"/>
  <c r="G1539" i="1"/>
  <c r="C1539" i="1"/>
  <c r="H1538" i="1"/>
  <c r="G1538" i="1"/>
  <c r="C1538" i="1"/>
  <c r="C1537" i="1"/>
  <c r="H1536" i="1"/>
  <c r="C1536" i="1"/>
  <c r="G1536" i="1" s="1"/>
  <c r="H1535" i="1"/>
  <c r="G1535" i="1"/>
  <c r="C1535" i="1"/>
  <c r="C1534" i="1"/>
  <c r="G1533" i="1"/>
  <c r="C1533" i="1"/>
  <c r="H1533" i="1" s="1"/>
  <c r="C1532" i="1"/>
  <c r="H1531" i="1"/>
  <c r="G1531" i="1"/>
  <c r="C1531" i="1"/>
  <c r="H1530" i="1"/>
  <c r="G1530" i="1"/>
  <c r="C1530" i="1"/>
  <c r="C1529" i="1"/>
  <c r="H1528" i="1"/>
  <c r="C1528" i="1"/>
  <c r="G1528" i="1" s="1"/>
  <c r="H1527" i="1"/>
  <c r="G1527" i="1"/>
  <c r="C1527" i="1"/>
  <c r="C1526" i="1"/>
  <c r="H1523" i="1"/>
  <c r="G1523" i="1"/>
  <c r="C1523" i="1"/>
  <c r="H1522" i="1"/>
  <c r="G1522" i="1"/>
  <c r="C1522" i="1"/>
  <c r="C1521" i="1"/>
  <c r="H1520" i="1"/>
  <c r="C1520" i="1"/>
  <c r="G1520" i="1" s="1"/>
  <c r="H1519" i="1"/>
  <c r="G1519" i="1"/>
  <c r="C1519" i="1"/>
  <c r="C1516" i="1"/>
  <c r="H1515" i="1"/>
  <c r="G1515" i="1"/>
  <c r="C1515" i="1"/>
  <c r="H1514" i="1"/>
  <c r="G1514" i="1"/>
  <c r="C1514" i="1"/>
  <c r="C1513" i="1"/>
  <c r="H1512" i="1"/>
  <c r="C1512" i="1"/>
  <c r="G1512" i="1" s="1"/>
  <c r="H1511" i="1"/>
  <c r="C1511" i="1"/>
  <c r="G1511" i="1" s="1"/>
  <c r="C1510" i="1"/>
  <c r="C1509" i="1"/>
  <c r="H1509" i="1" s="1"/>
  <c r="C1508" i="1"/>
  <c r="H1507" i="1"/>
  <c r="G1507" i="1"/>
  <c r="C1507" i="1"/>
  <c r="H1506" i="1"/>
  <c r="G1506" i="1"/>
  <c r="C1506" i="1"/>
  <c r="C1505" i="1"/>
  <c r="H1504" i="1"/>
  <c r="C1504" i="1"/>
  <c r="G1504" i="1" s="1"/>
  <c r="C1503" i="1"/>
  <c r="G1503" i="1" s="1"/>
  <c r="C1502" i="1"/>
  <c r="C1501" i="1"/>
  <c r="H1501" i="1" s="1"/>
  <c r="C1500" i="1"/>
  <c r="G1498" i="1"/>
  <c r="C1498" i="1"/>
  <c r="H1498" i="1" s="1"/>
  <c r="C1497" i="1"/>
  <c r="H1497" i="1" s="1"/>
  <c r="H1496" i="1"/>
  <c r="C1496" i="1"/>
  <c r="G1496" i="1" s="1"/>
  <c r="H1495" i="1"/>
  <c r="G1495" i="1"/>
  <c r="C1495" i="1"/>
  <c r="H1494" i="1"/>
  <c r="G1494" i="1"/>
  <c r="C1494" i="1"/>
  <c r="C1493" i="1"/>
  <c r="H1493" i="1" s="1"/>
  <c r="C1492" i="1"/>
  <c r="G1492" i="1" s="1"/>
  <c r="C1491" i="1"/>
  <c r="H1491" i="1" s="1"/>
  <c r="C1490" i="1"/>
  <c r="H1490" i="1" s="1"/>
  <c r="G1489" i="1"/>
  <c r="C1489" i="1"/>
  <c r="H1489" i="1" s="1"/>
  <c r="C1488" i="1"/>
  <c r="G1488" i="1" s="1"/>
  <c r="H1487" i="1"/>
  <c r="G1487" i="1"/>
  <c r="C1487" i="1"/>
  <c r="C1486" i="1"/>
  <c r="H1486" i="1" s="1"/>
  <c r="C1485" i="1"/>
  <c r="H1485" i="1" s="1"/>
  <c r="C1484" i="1"/>
  <c r="G1484" i="1" s="1"/>
  <c r="C1483" i="1"/>
  <c r="G1483" i="1" s="1"/>
  <c r="C1482" i="1"/>
  <c r="H1482" i="1" s="1"/>
  <c r="C1480" i="1"/>
  <c r="G1479" i="1"/>
  <c r="D1479" i="1"/>
  <c r="C1479" i="1"/>
  <c r="H1478" i="1"/>
  <c r="G1478" i="1"/>
  <c r="I1478" i="1" s="1"/>
  <c r="D1478" i="1"/>
  <c r="C1478" i="1"/>
  <c r="J1478" i="1" s="1"/>
  <c r="J1477" i="1"/>
  <c r="D1477" i="1"/>
  <c r="C1477" i="1"/>
  <c r="D1476" i="1"/>
  <c r="C1476" i="1"/>
  <c r="D1475" i="1"/>
  <c r="C1475" i="1"/>
  <c r="G1474" i="1"/>
  <c r="D1474" i="1"/>
  <c r="C1474" i="1"/>
  <c r="H1473" i="1"/>
  <c r="G1473" i="1"/>
  <c r="I1473" i="1" s="1"/>
  <c r="D1473" i="1"/>
  <c r="C1473" i="1"/>
  <c r="J1473" i="1" s="1"/>
  <c r="J1472" i="1"/>
  <c r="D1472" i="1"/>
  <c r="C1472" i="1"/>
  <c r="D1471" i="1"/>
  <c r="C1471" i="1"/>
  <c r="D1470" i="1"/>
  <c r="C1470" i="1"/>
  <c r="D1469" i="1"/>
  <c r="C1469" i="1"/>
  <c r="D1468" i="1"/>
  <c r="G1468" i="1" s="1"/>
  <c r="C1468" i="1"/>
  <c r="H1467" i="1"/>
  <c r="G1467" i="1"/>
  <c r="I1467" i="1" s="1"/>
  <c r="D1467" i="1"/>
  <c r="C1467" i="1"/>
  <c r="J1467" i="1" s="1"/>
  <c r="D1466" i="1"/>
  <c r="C1466" i="1"/>
  <c r="D1465" i="1"/>
  <c r="C1465" i="1"/>
  <c r="G1464" i="1"/>
  <c r="D1464" i="1"/>
  <c r="C1464" i="1"/>
  <c r="H1463" i="1"/>
  <c r="G1463" i="1"/>
  <c r="I1463" i="1" s="1"/>
  <c r="D1463" i="1"/>
  <c r="C1463" i="1"/>
  <c r="J1463" i="1" s="1"/>
  <c r="J1462" i="1"/>
  <c r="D1462" i="1"/>
  <c r="C1462" i="1"/>
  <c r="G1461" i="1"/>
  <c r="D1461" i="1"/>
  <c r="C1461" i="1"/>
  <c r="H1460" i="1"/>
  <c r="D1460" i="1"/>
  <c r="C1460" i="1"/>
  <c r="D1459" i="1"/>
  <c r="C1459" i="1"/>
  <c r="G1458" i="1"/>
  <c r="D1458" i="1"/>
  <c r="C1458" i="1"/>
  <c r="J1458" i="1" s="1"/>
  <c r="G1457" i="1"/>
  <c r="D1457" i="1"/>
  <c r="C1457" i="1"/>
  <c r="D1456" i="1"/>
  <c r="C1456" i="1"/>
  <c r="J1455" i="1"/>
  <c r="D1455" i="1"/>
  <c r="G1455" i="1" s="1"/>
  <c r="I1455" i="1" s="1"/>
  <c r="C1455" i="1"/>
  <c r="H1455" i="1" s="1"/>
  <c r="G1454" i="1"/>
  <c r="D1454" i="1"/>
  <c r="C1454" i="1"/>
  <c r="H1454" i="1" s="1"/>
  <c r="D1453" i="1"/>
  <c r="G1453" i="1" s="1"/>
  <c r="C1453" i="1"/>
  <c r="H1452" i="1"/>
  <c r="D1452" i="1"/>
  <c r="C1452" i="1"/>
  <c r="D1451" i="1"/>
  <c r="J1451" i="1" s="1"/>
  <c r="C1451" i="1"/>
  <c r="H1450" i="1"/>
  <c r="D1450" i="1"/>
  <c r="C1450" i="1"/>
  <c r="D1449" i="1"/>
  <c r="J1449" i="1" s="1"/>
  <c r="C1449" i="1"/>
  <c r="H1448" i="1"/>
  <c r="D1448" i="1"/>
  <c r="C1448" i="1"/>
  <c r="D1447" i="1"/>
  <c r="J1447" i="1" s="1"/>
  <c r="C1447" i="1"/>
  <c r="H1446" i="1"/>
  <c r="D1446" i="1"/>
  <c r="C1446" i="1"/>
  <c r="D1445" i="1"/>
  <c r="C1445" i="1"/>
  <c r="H1444" i="1"/>
  <c r="G1444" i="1"/>
  <c r="I1444" i="1" s="1"/>
  <c r="D1444" i="1"/>
  <c r="J1444" i="1" s="1"/>
  <c r="C1444" i="1"/>
  <c r="D1443" i="1"/>
  <c r="C1443" i="1"/>
  <c r="H1442" i="1"/>
  <c r="G1442" i="1"/>
  <c r="I1442" i="1" s="1"/>
  <c r="D1442" i="1"/>
  <c r="J1442" i="1" s="1"/>
  <c r="C1442" i="1"/>
  <c r="D1441" i="1"/>
  <c r="C1441" i="1"/>
  <c r="H1440" i="1"/>
  <c r="G1440" i="1"/>
  <c r="I1440" i="1" s="1"/>
  <c r="D1440" i="1"/>
  <c r="J1440" i="1" s="1"/>
  <c r="C1440" i="1"/>
  <c r="D1439" i="1"/>
  <c r="C1439" i="1"/>
  <c r="D1438" i="1"/>
  <c r="C1438" i="1"/>
  <c r="D1437" i="1"/>
  <c r="C1437" i="1"/>
  <c r="D1436" i="1"/>
  <c r="C1436" i="1"/>
  <c r="D1434" i="1"/>
  <c r="C1434" i="1"/>
  <c r="D1433" i="1"/>
  <c r="C1433" i="1"/>
  <c r="D1432" i="1"/>
  <c r="C1432" i="1"/>
  <c r="D1431" i="1"/>
  <c r="C1431" i="1"/>
  <c r="D1430" i="1"/>
  <c r="C1430" i="1"/>
  <c r="D1429" i="1"/>
  <c r="C1429" i="1"/>
  <c r="D1428" i="1"/>
  <c r="C1428" i="1"/>
  <c r="D1427" i="1"/>
  <c r="C1427" i="1"/>
  <c r="D1426" i="1"/>
  <c r="C1426" i="1"/>
  <c r="D1425" i="1"/>
  <c r="C1425"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H1301" i="1" s="1"/>
  <c r="C1301" i="1"/>
  <c r="D1300" i="1"/>
  <c r="C1300" i="1"/>
  <c r="G1300" i="1" s="1"/>
  <c r="D1299" i="1"/>
  <c r="H1298" i="1"/>
  <c r="D1298" i="1"/>
  <c r="C1298" i="1"/>
  <c r="G1298" i="1" s="1"/>
  <c r="D1297" i="1"/>
  <c r="H1297" i="1" s="1"/>
  <c r="C1297" i="1"/>
  <c r="D1296" i="1"/>
  <c r="C1296" i="1"/>
  <c r="G1296" i="1" s="1"/>
  <c r="D1295" i="1"/>
  <c r="C1295" i="1"/>
  <c r="G1295" i="1" s="1"/>
  <c r="H1294" i="1"/>
  <c r="D1294" i="1"/>
  <c r="C1294" i="1"/>
  <c r="G1294" i="1" s="1"/>
  <c r="D1293" i="1"/>
  <c r="H1293" i="1" s="1"/>
  <c r="C1293" i="1"/>
  <c r="D1292" i="1"/>
  <c r="C1292" i="1"/>
  <c r="G1292" i="1" s="1"/>
  <c r="D1291" i="1"/>
  <c r="C1291" i="1"/>
  <c r="G1291" i="1" s="1"/>
  <c r="H1290" i="1"/>
  <c r="D1290" i="1"/>
  <c r="C1290" i="1"/>
  <c r="G1290" i="1" s="1"/>
  <c r="D1289" i="1"/>
  <c r="H1289" i="1" s="1"/>
  <c r="C1289" i="1"/>
  <c r="D1288" i="1"/>
  <c r="C1288" i="1"/>
  <c r="G1288" i="1" s="1"/>
  <c r="D1287" i="1"/>
  <c r="C1287" i="1"/>
  <c r="G1287" i="1" s="1"/>
  <c r="H1286" i="1"/>
  <c r="D1286" i="1"/>
  <c r="C1286" i="1"/>
  <c r="G1286" i="1" s="1"/>
  <c r="D1285" i="1"/>
  <c r="H1285" i="1" s="1"/>
  <c r="C1285" i="1"/>
  <c r="D1284" i="1"/>
  <c r="C1284" i="1"/>
  <c r="G1284" i="1" s="1"/>
  <c r="D1283" i="1"/>
  <c r="C1283" i="1"/>
  <c r="G1283" i="1" s="1"/>
  <c r="H1282" i="1"/>
  <c r="D1282" i="1"/>
  <c r="C1282" i="1"/>
  <c r="G1282" i="1" s="1"/>
  <c r="D1281" i="1"/>
  <c r="H1281" i="1" s="1"/>
  <c r="C1281" i="1"/>
  <c r="D1280" i="1"/>
  <c r="C1280" i="1"/>
  <c r="G1280" i="1" s="1"/>
  <c r="D1279" i="1"/>
  <c r="C1279" i="1"/>
  <c r="G1279" i="1" s="1"/>
  <c r="H1278" i="1"/>
  <c r="D1278" i="1"/>
  <c r="C1278" i="1"/>
  <c r="G1278" i="1" s="1"/>
  <c r="D1277" i="1"/>
  <c r="H1277" i="1" s="1"/>
  <c r="C1277" i="1"/>
  <c r="D1276" i="1"/>
  <c r="C1276" i="1"/>
  <c r="G1276" i="1" s="1"/>
  <c r="D1275" i="1"/>
  <c r="C1275" i="1"/>
  <c r="G1275" i="1" s="1"/>
  <c r="D1274" i="1"/>
  <c r="C1274" i="1"/>
  <c r="D1273" i="1"/>
  <c r="H1273" i="1" s="1"/>
  <c r="C1273" i="1"/>
  <c r="D1272" i="1"/>
  <c r="C1272" i="1"/>
  <c r="G1272" i="1" s="1"/>
  <c r="D1271" i="1"/>
  <c r="C1271" i="1"/>
  <c r="G1271" i="1" s="1"/>
  <c r="H1270" i="1"/>
  <c r="D1270" i="1"/>
  <c r="C1270" i="1"/>
  <c r="G1270" i="1" s="1"/>
  <c r="D1269" i="1"/>
  <c r="C1269" i="1"/>
  <c r="D1268" i="1"/>
  <c r="C1268" i="1"/>
  <c r="G1268" i="1" s="1"/>
  <c r="D1267" i="1"/>
  <c r="C1267" i="1"/>
  <c r="G1267" i="1" s="1"/>
  <c r="H1266" i="1"/>
  <c r="D1266" i="1"/>
  <c r="C1266" i="1"/>
  <c r="G1266" i="1" s="1"/>
  <c r="D1265" i="1"/>
  <c r="H1265" i="1" s="1"/>
  <c r="C1265" i="1"/>
  <c r="D1264" i="1"/>
  <c r="C1264" i="1"/>
  <c r="G1264" i="1" s="1"/>
  <c r="D1263" i="1"/>
  <c r="C1263" i="1"/>
  <c r="G1263" i="1" s="1"/>
  <c r="H1262" i="1"/>
  <c r="D1262" i="1"/>
  <c r="C1262" i="1"/>
  <c r="G1262" i="1" s="1"/>
  <c r="D1261" i="1"/>
  <c r="H1261" i="1" s="1"/>
  <c r="C1261" i="1"/>
  <c r="D1260" i="1"/>
  <c r="C1260" i="1"/>
  <c r="G1260" i="1" s="1"/>
  <c r="D1259" i="1"/>
  <c r="C1259" i="1"/>
  <c r="G1259" i="1" s="1"/>
  <c r="H1258" i="1"/>
  <c r="D1258" i="1"/>
  <c r="C1258" i="1"/>
  <c r="G1258" i="1" s="1"/>
  <c r="D1257" i="1"/>
  <c r="H1257" i="1" s="1"/>
  <c r="C1257" i="1"/>
  <c r="D1256" i="1"/>
  <c r="C1256" i="1"/>
  <c r="G1256" i="1" s="1"/>
  <c r="D1255" i="1"/>
  <c r="C1255" i="1"/>
  <c r="G1255" i="1" s="1"/>
  <c r="H1254" i="1"/>
  <c r="D1254" i="1"/>
  <c r="C1254" i="1"/>
  <c r="G1254" i="1" s="1"/>
  <c r="D1253" i="1"/>
  <c r="H1253" i="1" s="1"/>
  <c r="C1253" i="1"/>
  <c r="D1252" i="1"/>
  <c r="C1252" i="1"/>
  <c r="G1252" i="1" s="1"/>
  <c r="D1251" i="1"/>
  <c r="C1251" i="1"/>
  <c r="G1251" i="1" s="1"/>
  <c r="H1250" i="1"/>
  <c r="D1250" i="1"/>
  <c r="C1250" i="1"/>
  <c r="G1250" i="1" s="1"/>
  <c r="D1249" i="1"/>
  <c r="H1249" i="1" s="1"/>
  <c r="C1249" i="1"/>
  <c r="D1248" i="1"/>
  <c r="C1248" i="1"/>
  <c r="G1248" i="1" s="1"/>
  <c r="D1247" i="1"/>
  <c r="C1247" i="1"/>
  <c r="G1247" i="1" s="1"/>
  <c r="H1246" i="1"/>
  <c r="D1246" i="1"/>
  <c r="C1246" i="1"/>
  <c r="G1246" i="1" s="1"/>
  <c r="D1245" i="1"/>
  <c r="H1245" i="1" s="1"/>
  <c r="C1245" i="1"/>
  <c r="D1244" i="1"/>
  <c r="C1244" i="1"/>
  <c r="D1243" i="1"/>
  <c r="C1243" i="1"/>
  <c r="G1243" i="1" s="1"/>
  <c r="H1242" i="1"/>
  <c r="D1242" i="1"/>
  <c r="C1242" i="1"/>
  <c r="G1242" i="1" s="1"/>
  <c r="D1241" i="1"/>
  <c r="H1241" i="1" s="1"/>
  <c r="C1241" i="1"/>
  <c r="D1240" i="1"/>
  <c r="C1240" i="1"/>
  <c r="D1239" i="1"/>
  <c r="C1239" i="1"/>
  <c r="G1239" i="1" s="1"/>
  <c r="H1238" i="1"/>
  <c r="D1238" i="1"/>
  <c r="C1238" i="1"/>
  <c r="G1238" i="1" s="1"/>
  <c r="D1237" i="1"/>
  <c r="H1237" i="1" s="1"/>
  <c r="C1237" i="1"/>
  <c r="D1236" i="1"/>
  <c r="C1236" i="1"/>
  <c r="G1236" i="1" s="1"/>
  <c r="C1235" i="1"/>
  <c r="H1234" i="1"/>
  <c r="D1234" i="1"/>
  <c r="C1234" i="1"/>
  <c r="G1234" i="1" s="1"/>
  <c r="D1233" i="1"/>
  <c r="H1233" i="1" s="1"/>
  <c r="C1233" i="1"/>
  <c r="D1232" i="1"/>
  <c r="C1232" i="1"/>
  <c r="G1232" i="1" s="1"/>
  <c r="D1231" i="1"/>
  <c r="C1231" i="1"/>
  <c r="G1231" i="1" s="1"/>
  <c r="D1230" i="1"/>
  <c r="C1230" i="1"/>
  <c r="G1230" i="1" s="1"/>
  <c r="D1229" i="1"/>
  <c r="C1229" i="1"/>
  <c r="D1228" i="1"/>
  <c r="C1228" i="1"/>
  <c r="G1228" i="1" s="1"/>
  <c r="D1226" i="1"/>
  <c r="H1226" i="1" s="1"/>
  <c r="C1226" i="1"/>
  <c r="D1225" i="1"/>
  <c r="H1225" i="1" s="1"/>
  <c r="C1225" i="1"/>
  <c r="D1224" i="1"/>
  <c r="C1224" i="1"/>
  <c r="C1223" i="1"/>
  <c r="D1221" i="1"/>
  <c r="H1221" i="1" s="1"/>
  <c r="C1221" i="1"/>
  <c r="D1220" i="1"/>
  <c r="C1220" i="1"/>
  <c r="G1220" i="1" s="1"/>
  <c r="D1219" i="1"/>
  <c r="C1219" i="1"/>
  <c r="G1219" i="1" s="1"/>
  <c r="H1218" i="1"/>
  <c r="D1218" i="1"/>
  <c r="C1218" i="1"/>
  <c r="G1218" i="1" s="1"/>
  <c r="D1217" i="1"/>
  <c r="C1217" i="1"/>
  <c r="D1216" i="1"/>
  <c r="C1216" i="1"/>
  <c r="D1213" i="1"/>
  <c r="H1213" i="1" s="1"/>
  <c r="C1213" i="1"/>
  <c r="D1212" i="1"/>
  <c r="C1212" i="1"/>
  <c r="G1212" i="1" s="1"/>
  <c r="D1211" i="1"/>
  <c r="C1211" i="1"/>
  <c r="G1211" i="1" s="1"/>
  <c r="H1210" i="1"/>
  <c r="D1210" i="1"/>
  <c r="C1210" i="1"/>
  <c r="G1210" i="1" s="1"/>
  <c r="D1209" i="1"/>
  <c r="H1209" i="1" s="1"/>
  <c r="C1209" i="1"/>
  <c r="D1208" i="1"/>
  <c r="C1208" i="1"/>
  <c r="G1208" i="1" s="1"/>
  <c r="D1207" i="1"/>
  <c r="C1207" i="1"/>
  <c r="G1207" i="1" s="1"/>
  <c r="H1206" i="1"/>
  <c r="D1206" i="1"/>
  <c r="C1206" i="1"/>
  <c r="G1206" i="1" s="1"/>
  <c r="D1205" i="1"/>
  <c r="H1205" i="1" s="1"/>
  <c r="C1205" i="1"/>
  <c r="D1204" i="1"/>
  <c r="C1204" i="1"/>
  <c r="G1204" i="1" s="1"/>
  <c r="D1203" i="1"/>
  <c r="C1203" i="1"/>
  <c r="G1203" i="1" s="1"/>
  <c r="H1202" i="1"/>
  <c r="D1202" i="1"/>
  <c r="C1202" i="1"/>
  <c r="G1202" i="1" s="1"/>
  <c r="D1201" i="1"/>
  <c r="H1201" i="1" s="1"/>
  <c r="C1201" i="1"/>
  <c r="D1200" i="1"/>
  <c r="C1200" i="1"/>
  <c r="G1200" i="1" s="1"/>
  <c r="D1199" i="1"/>
  <c r="C1199" i="1"/>
  <c r="G1199" i="1" s="1"/>
  <c r="H1198" i="1"/>
  <c r="D1198" i="1"/>
  <c r="C1198" i="1"/>
  <c r="G1198" i="1" s="1"/>
  <c r="H1197" i="1"/>
  <c r="G1197" i="1"/>
  <c r="D1197" i="1"/>
  <c r="C1197" i="1"/>
  <c r="H1196" i="1"/>
  <c r="G1196" i="1"/>
  <c r="D1196" i="1"/>
  <c r="C1196" i="1"/>
  <c r="H1195" i="1"/>
  <c r="G1195" i="1"/>
  <c r="D1195" i="1"/>
  <c r="C1195" i="1"/>
  <c r="H1194" i="1"/>
  <c r="G1194" i="1"/>
  <c r="D1194" i="1"/>
  <c r="C1194" i="1"/>
  <c r="H1193" i="1"/>
  <c r="G1193" i="1"/>
  <c r="D1193" i="1"/>
  <c r="C1193" i="1"/>
  <c r="D1192" i="1"/>
  <c r="C1192" i="1"/>
  <c r="H1192" i="1" s="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C1184" i="1"/>
  <c r="H1184" i="1" s="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G1166" i="1"/>
  <c r="D1166" i="1"/>
  <c r="C1166" i="1"/>
  <c r="H1166" i="1" s="1"/>
  <c r="D1165" i="1"/>
  <c r="C1165" i="1"/>
  <c r="G1165" i="1" s="1"/>
  <c r="H1164" i="1"/>
  <c r="G1164" i="1"/>
  <c r="D1164" i="1"/>
  <c r="C1164" i="1"/>
  <c r="H1163" i="1"/>
  <c r="G1163" i="1"/>
  <c r="D1163" i="1"/>
  <c r="C1163" i="1"/>
  <c r="H1162" i="1"/>
  <c r="G1162" i="1"/>
  <c r="D1162" i="1"/>
  <c r="C1162" i="1"/>
  <c r="H1161" i="1"/>
  <c r="G1161" i="1"/>
  <c r="D1161" i="1"/>
  <c r="C1161" i="1"/>
  <c r="D1160" i="1"/>
  <c r="C1160" i="1"/>
  <c r="H1160" i="1" s="1"/>
  <c r="H1159" i="1"/>
  <c r="G1159" i="1"/>
  <c r="D1159" i="1"/>
  <c r="C1159" i="1"/>
  <c r="H1158" i="1"/>
  <c r="G1158" i="1"/>
  <c r="D1158" i="1"/>
  <c r="C1158" i="1"/>
  <c r="D1157" i="1"/>
  <c r="C1157" i="1"/>
  <c r="H1157" i="1" s="1"/>
  <c r="D1156" i="1"/>
  <c r="C1156" i="1"/>
  <c r="H1156" i="1" s="1"/>
  <c r="D1155" i="1"/>
  <c r="C1155" i="1"/>
  <c r="D1151" i="1"/>
  <c r="C1151" i="1"/>
  <c r="G1151" i="1" s="1"/>
  <c r="H1150" i="1"/>
  <c r="G1150" i="1"/>
  <c r="D1150" i="1"/>
  <c r="C1150" i="1"/>
  <c r="H1149" i="1"/>
  <c r="G1149" i="1"/>
  <c r="D1149" i="1"/>
  <c r="C1149"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D1138" i="1"/>
  <c r="C1138" i="1"/>
  <c r="G1138" i="1" s="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C1124" i="1"/>
  <c r="H1124" i="1" s="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D1064" i="1"/>
  <c r="C1064" i="1"/>
  <c r="G1064" i="1" s="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D1050" i="1"/>
  <c r="C1050" i="1"/>
  <c r="H1050" i="1" s="1"/>
  <c r="H1049" i="1"/>
  <c r="G1049" i="1"/>
  <c r="D1049" i="1"/>
  <c r="C1049" i="1"/>
  <c r="D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3" i="1" s="1"/>
  <c r="H1032" i="1"/>
  <c r="D1032" i="1"/>
  <c r="C1032" i="1"/>
  <c r="H1031" i="1"/>
  <c r="G1031" i="1"/>
  <c r="D1031" i="1"/>
  <c r="C1031" i="1"/>
  <c r="C1030" i="1"/>
  <c r="H1029" i="1"/>
  <c r="G1029" i="1"/>
  <c r="D1029" i="1"/>
  <c r="C1029" i="1"/>
  <c r="H1028" i="1"/>
  <c r="D1028" i="1"/>
  <c r="G1028" i="1" s="1"/>
  <c r="C1028" i="1"/>
  <c r="H1027" i="1"/>
  <c r="G1027" i="1"/>
  <c r="D1027" i="1"/>
  <c r="C1027" i="1"/>
  <c r="H1026" i="1"/>
  <c r="G1026" i="1"/>
  <c r="D1026" i="1"/>
  <c r="C1026" i="1"/>
  <c r="D1025" i="1"/>
  <c r="G1025" i="1" s="1"/>
  <c r="C1025" i="1"/>
  <c r="H1024" i="1"/>
  <c r="G1024" i="1"/>
  <c r="D1024" i="1"/>
  <c r="C1024" i="1"/>
  <c r="D1023" i="1"/>
  <c r="C1023" i="1"/>
  <c r="H1023" i="1" s="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C1012" i="1"/>
  <c r="G1012" i="1" s="1"/>
  <c r="H1011" i="1"/>
  <c r="G1011" i="1"/>
  <c r="D1011" i="1"/>
  <c r="C1011" i="1"/>
  <c r="H1010" i="1"/>
  <c r="G1010" i="1"/>
  <c r="D1010" i="1"/>
  <c r="C1010" i="1"/>
  <c r="H1009" i="1"/>
  <c r="G1009" i="1"/>
  <c r="D1009" i="1"/>
  <c r="C1009" i="1"/>
  <c r="D1008" i="1"/>
  <c r="C1008" i="1"/>
  <c r="H1008" i="1" s="1"/>
  <c r="C1007" i="1"/>
  <c r="D1006" i="1"/>
  <c r="C1006" i="1"/>
  <c r="H1005" i="1"/>
  <c r="G1005" i="1"/>
  <c r="D1005" i="1"/>
  <c r="C1005" i="1"/>
  <c r="H1004" i="1"/>
  <c r="G1004" i="1"/>
  <c r="D1004" i="1"/>
  <c r="C1004" i="1"/>
  <c r="D1003" i="1"/>
  <c r="C1003" i="1"/>
  <c r="H1002" i="1"/>
  <c r="G1002" i="1"/>
  <c r="D1002" i="1"/>
  <c r="C1002" i="1"/>
  <c r="H1001" i="1"/>
  <c r="G1001" i="1"/>
  <c r="D1001" i="1"/>
  <c r="C1001" i="1"/>
  <c r="D1000" i="1"/>
  <c r="C1000" i="1"/>
  <c r="H1000" i="1" s="1"/>
  <c r="D999" i="1"/>
  <c r="C999" i="1"/>
  <c r="H999" i="1" s="1"/>
  <c r="D998" i="1"/>
  <c r="C998" i="1"/>
  <c r="G998" i="1" s="1"/>
  <c r="D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D958" i="1"/>
  <c r="C958" i="1"/>
  <c r="H958" i="1" s="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D890" i="1"/>
  <c r="G890" i="1" s="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D741" i="1"/>
  <c r="C741" i="1"/>
  <c r="H741" i="1" s="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C719" i="1"/>
  <c r="H719" i="1" s="1"/>
  <c r="H718" i="1"/>
  <c r="G718" i="1"/>
  <c r="D718" i="1"/>
  <c r="C718" i="1"/>
  <c r="H717" i="1"/>
  <c r="G717" i="1"/>
  <c r="D717" i="1"/>
  <c r="C717" i="1"/>
  <c r="H716" i="1"/>
  <c r="G716" i="1"/>
  <c r="D716" i="1"/>
  <c r="C716" i="1"/>
  <c r="H715" i="1"/>
  <c r="G715" i="1"/>
  <c r="D715" i="1"/>
  <c r="C715" i="1"/>
  <c r="H714" i="1"/>
  <c r="G714" i="1"/>
  <c r="D714" i="1"/>
  <c r="C714" i="1"/>
  <c r="D713" i="1"/>
  <c r="G713" i="1" s="1"/>
  <c r="C713" i="1"/>
  <c r="H712" i="1"/>
  <c r="G712" i="1"/>
  <c r="D712" i="1"/>
  <c r="C712" i="1"/>
  <c r="D711" i="1"/>
  <c r="C711" i="1"/>
  <c r="H711" i="1" s="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H669" i="1" s="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9" i="1" s="1"/>
  <c r="H648" i="1"/>
  <c r="G648" i="1"/>
  <c r="D648" i="1"/>
  <c r="C648" i="1"/>
  <c r="D647" i="1"/>
  <c r="C647" i="1"/>
  <c r="H647" i="1" s="1"/>
  <c r="H646" i="1"/>
  <c r="G646" i="1"/>
  <c r="D646" i="1"/>
  <c r="C646" i="1"/>
  <c r="D645" i="1"/>
  <c r="D644" i="1"/>
  <c r="C644" i="1"/>
  <c r="H644" i="1" s="1"/>
  <c r="D643" i="1"/>
  <c r="C643" i="1"/>
  <c r="H643" i="1" s="1"/>
  <c r="D642" i="1"/>
  <c r="C642" i="1"/>
  <c r="H642" i="1" s="1"/>
  <c r="D641" i="1"/>
  <c r="C641" i="1"/>
  <c r="H641" i="1" s="1"/>
  <c r="H632" i="1"/>
  <c r="G632" i="1"/>
  <c r="D632" i="1"/>
  <c r="C632" i="1"/>
  <c r="D631" i="1"/>
  <c r="C631" i="1"/>
  <c r="H631" i="1" s="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D607" i="1"/>
  <c r="C607" i="1"/>
  <c r="G606" i="1"/>
  <c r="D606" i="1"/>
  <c r="C606" i="1"/>
  <c r="H606" i="1" s="1"/>
  <c r="H605" i="1"/>
  <c r="G605" i="1"/>
  <c r="D605" i="1"/>
  <c r="C605" i="1"/>
  <c r="H604" i="1"/>
  <c r="G604" i="1"/>
  <c r="D604" i="1"/>
  <c r="C604" i="1"/>
  <c r="H603" i="1"/>
  <c r="G603" i="1"/>
  <c r="D603" i="1"/>
  <c r="C603" i="1"/>
  <c r="H602" i="1"/>
  <c r="G602" i="1"/>
  <c r="D602" i="1"/>
  <c r="C602" i="1"/>
  <c r="H601" i="1"/>
  <c r="G601" i="1"/>
  <c r="D601" i="1"/>
  <c r="C601" i="1"/>
  <c r="H600" i="1"/>
  <c r="G600" i="1"/>
  <c r="D600" i="1"/>
  <c r="C600" i="1"/>
  <c r="C599" i="1"/>
  <c r="H598" i="1"/>
  <c r="G598" i="1"/>
  <c r="D598" i="1"/>
  <c r="C598" i="1"/>
  <c r="D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G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D532" i="1"/>
  <c r="H531" i="1"/>
  <c r="G531" i="1"/>
  <c r="D531" i="1"/>
  <c r="C531" i="1"/>
  <c r="H530" i="1"/>
  <c r="G530" i="1"/>
  <c r="D530" i="1"/>
  <c r="C530"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D497" i="1"/>
  <c r="G497" i="1" s="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D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G423" i="1"/>
  <c r="D423" i="1"/>
  <c r="C423" i="1"/>
  <c r="H422" i="1"/>
  <c r="G422" i="1"/>
  <c r="D422" i="1"/>
  <c r="C422" i="1"/>
  <c r="D421" i="1"/>
  <c r="H420" i="1"/>
  <c r="G420" i="1"/>
  <c r="D420" i="1"/>
  <c r="C420" i="1"/>
  <c r="H419" i="1"/>
  <c r="G419" i="1"/>
  <c r="D419" i="1"/>
  <c r="C419" i="1"/>
  <c r="H418" i="1"/>
  <c r="G418" i="1"/>
  <c r="D418" i="1"/>
  <c r="C418" i="1"/>
  <c r="H417" i="1"/>
  <c r="G417" i="1"/>
  <c r="D417" i="1"/>
  <c r="C417" i="1"/>
  <c r="H416" i="1"/>
  <c r="G416" i="1"/>
  <c r="D416" i="1"/>
  <c r="C416" i="1"/>
  <c r="D415" i="1"/>
  <c r="G413" i="1"/>
  <c r="C413" i="1"/>
  <c r="D412" i="1"/>
  <c r="C412" i="1"/>
  <c r="H412" i="1" s="1"/>
  <c r="D411" i="1"/>
  <c r="C411" i="1"/>
  <c r="H411" i="1" s="1"/>
  <c r="H406" i="1"/>
  <c r="G406" i="1"/>
  <c r="D406" i="1"/>
  <c r="C406" i="1"/>
  <c r="D405" i="1"/>
  <c r="C405" i="1"/>
  <c r="H405" i="1" s="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D370" i="1"/>
  <c r="C370" i="1"/>
  <c r="H370" i="1" s="1"/>
  <c r="H369" i="1"/>
  <c r="G369" i="1"/>
  <c r="D369" i="1"/>
  <c r="C369" i="1"/>
  <c r="H368" i="1"/>
  <c r="G368" i="1"/>
  <c r="D368" i="1"/>
  <c r="C368" i="1"/>
  <c r="H367" i="1"/>
  <c r="D367" i="1"/>
  <c r="C367" i="1"/>
  <c r="G367" i="1" s="1"/>
  <c r="D366" i="1"/>
  <c r="C366" i="1"/>
  <c r="H366" i="1" s="1"/>
  <c r="D365" i="1"/>
  <c r="G365" i="1" s="1"/>
  <c r="C365" i="1"/>
  <c r="H365" i="1" s="1"/>
  <c r="D364"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D334" i="1"/>
  <c r="H333" i="1"/>
  <c r="G333" i="1"/>
  <c r="D333" i="1"/>
  <c r="C333" i="1"/>
  <c r="H332" i="1"/>
  <c r="G332" i="1"/>
  <c r="D332" i="1"/>
  <c r="C332" i="1"/>
  <c r="H331" i="1"/>
  <c r="G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D295" i="1"/>
  <c r="D294" i="1"/>
  <c r="H292" i="1"/>
  <c r="G292" i="1"/>
  <c r="D292" i="1"/>
  <c r="C292" i="1"/>
  <c r="D291" i="1"/>
  <c r="C291" i="1"/>
  <c r="H291" i="1" s="1"/>
  <c r="H290" i="1"/>
  <c r="G290" i="1"/>
  <c r="D290" i="1"/>
  <c r="C290" i="1"/>
  <c r="H289" i="1"/>
  <c r="G289" i="1"/>
  <c r="D289" i="1"/>
  <c r="C289"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D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D212" i="1"/>
  <c r="H210" i="1"/>
  <c r="G210" i="1"/>
  <c r="D210" i="1"/>
  <c r="C210" i="1"/>
  <c r="H209" i="1"/>
  <c r="G209" i="1"/>
  <c r="D209" i="1"/>
  <c r="C209" i="1"/>
  <c r="H208" i="1"/>
  <c r="G208" i="1"/>
  <c r="D208" i="1"/>
  <c r="C208" i="1"/>
  <c r="H207" i="1"/>
  <c r="D207" i="1"/>
  <c r="G207" i="1" s="1"/>
  <c r="C207" i="1"/>
  <c r="H206" i="1"/>
  <c r="G206" i="1"/>
  <c r="D206" i="1"/>
  <c r="C206" i="1"/>
  <c r="H205" i="1"/>
  <c r="G205" i="1"/>
  <c r="D205" i="1"/>
  <c r="C205" i="1"/>
  <c r="H204" i="1"/>
  <c r="D204" i="1"/>
  <c r="G204" i="1" s="1"/>
  <c r="C204" i="1"/>
  <c r="H203" i="1"/>
  <c r="G203" i="1"/>
  <c r="D203" i="1"/>
  <c r="C203" i="1"/>
  <c r="H202" i="1"/>
  <c r="G202" i="1"/>
  <c r="D202" i="1"/>
  <c r="C202" i="1"/>
  <c r="H201" i="1"/>
  <c r="G201" i="1"/>
  <c r="D201" i="1"/>
  <c r="C201" i="1"/>
  <c r="H200" i="1"/>
  <c r="G200" i="1"/>
  <c r="D200" i="1"/>
  <c r="C200" i="1"/>
  <c r="H199" i="1"/>
  <c r="G199" i="1"/>
  <c r="D199" i="1"/>
  <c r="C199" i="1"/>
  <c r="H198" i="1"/>
  <c r="G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G190" i="1"/>
  <c r="D190" i="1"/>
  <c r="C190" i="1"/>
  <c r="H189" i="1"/>
  <c r="G189" i="1"/>
  <c r="D189" i="1"/>
  <c r="C189" i="1"/>
  <c r="H188" i="1"/>
  <c r="G188" i="1"/>
  <c r="D188" i="1"/>
  <c r="C188" i="1"/>
  <c r="D187" i="1"/>
  <c r="H187" i="1" s="1"/>
  <c r="C187" i="1"/>
  <c r="H186" i="1"/>
  <c r="G186" i="1"/>
  <c r="D186" i="1"/>
  <c r="C186" i="1"/>
  <c r="H185" i="1"/>
  <c r="G185" i="1"/>
  <c r="D185" i="1"/>
  <c r="C185" i="1"/>
  <c r="G184" i="1"/>
  <c r="C184" i="1"/>
  <c r="H184" i="1" s="1"/>
  <c r="H183" i="1"/>
  <c r="G183" i="1"/>
  <c r="D183" i="1"/>
  <c r="C183" i="1"/>
  <c r="H182" i="1"/>
  <c r="G182" i="1"/>
  <c r="D182" i="1"/>
  <c r="C182" i="1"/>
  <c r="D181" i="1"/>
  <c r="C181" i="1"/>
  <c r="D180" i="1"/>
  <c r="G180" i="1" s="1"/>
  <c r="C180" i="1"/>
  <c r="H179" i="1"/>
  <c r="D179" i="1"/>
  <c r="C179" i="1"/>
  <c r="G179" i="1" s="1"/>
  <c r="H178" i="1"/>
  <c r="G178" i="1"/>
  <c r="D178" i="1"/>
  <c r="C178" i="1"/>
  <c r="D177" i="1"/>
  <c r="G177" i="1" s="1"/>
  <c r="C177" i="1"/>
  <c r="D176" i="1"/>
  <c r="C176" i="1"/>
  <c r="H176" i="1" s="1"/>
  <c r="D175" i="1"/>
  <c r="C175" i="1"/>
  <c r="H174" i="1"/>
  <c r="D174" i="1"/>
  <c r="G174" i="1" s="1"/>
  <c r="C174" i="1"/>
  <c r="D173" i="1"/>
  <c r="D172" i="1"/>
  <c r="C172" i="1"/>
  <c r="G172" i="1" s="1"/>
  <c r="H171" i="1"/>
  <c r="G171" i="1"/>
  <c r="D171" i="1"/>
  <c r="C171" i="1"/>
  <c r="H170" i="1"/>
  <c r="D170" i="1"/>
  <c r="C170" i="1"/>
  <c r="G170" i="1" s="1"/>
  <c r="D169" i="1"/>
  <c r="C169" i="1"/>
  <c r="G169" i="1" s="1"/>
  <c r="H168" i="1"/>
  <c r="D168" i="1"/>
  <c r="G168" i="1" s="1"/>
  <c r="C168" i="1"/>
  <c r="H167" i="1"/>
  <c r="G167" i="1"/>
  <c r="D167" i="1"/>
  <c r="C167" i="1"/>
  <c r="H166" i="1"/>
  <c r="D166" i="1"/>
  <c r="C166" i="1"/>
  <c r="D165" i="1"/>
  <c r="C165" i="1"/>
  <c r="H165" i="1" s="1"/>
  <c r="H164" i="1"/>
  <c r="G164" i="1"/>
  <c r="D164" i="1"/>
  <c r="C164" i="1"/>
  <c r="H163" i="1"/>
  <c r="G163" i="1"/>
  <c r="D163" i="1"/>
  <c r="C163" i="1"/>
  <c r="D162" i="1"/>
  <c r="G162" i="1" s="1"/>
  <c r="C162" i="1"/>
  <c r="D161" i="1"/>
  <c r="C161" i="1"/>
  <c r="H161" i="1" s="1"/>
  <c r="D160" i="1"/>
  <c r="C160" i="1"/>
  <c r="H158" i="1"/>
  <c r="G158" i="1"/>
  <c r="D158" i="1"/>
  <c r="C158" i="1"/>
  <c r="D157" i="1"/>
  <c r="G157" i="1" s="1"/>
  <c r="C157" i="1"/>
  <c r="H157" i="1" s="1"/>
  <c r="H156" i="1"/>
  <c r="D156" i="1"/>
  <c r="C156" i="1"/>
  <c r="G156" i="1" s="1"/>
  <c r="D155" i="1"/>
  <c r="H154" i="1"/>
  <c r="G154" i="1"/>
  <c r="D154" i="1"/>
  <c r="C154" i="1"/>
  <c r="H153" i="1"/>
  <c r="G153" i="1"/>
  <c r="D153" i="1"/>
  <c r="C153" i="1"/>
  <c r="H152" i="1"/>
  <c r="G152" i="1"/>
  <c r="D152" i="1"/>
  <c r="C152" i="1"/>
  <c r="G151" i="1"/>
  <c r="D151" i="1"/>
  <c r="C151" i="1"/>
  <c r="H151" i="1" s="1"/>
  <c r="H150" i="1"/>
  <c r="D150" i="1"/>
  <c r="C150" i="1"/>
  <c r="D149" i="1"/>
  <c r="C149" i="1"/>
  <c r="G149" i="1" s="1"/>
  <c r="G146" i="1"/>
  <c r="D146" i="1"/>
  <c r="C146" i="1"/>
  <c r="H146" i="1" s="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G133" i="1"/>
  <c r="D133" i="1"/>
  <c r="C133" i="1"/>
  <c r="H133" i="1" s="1"/>
  <c r="D132" i="1"/>
  <c r="G132" i="1" s="1"/>
  <c r="C132" i="1"/>
  <c r="D131" i="1"/>
  <c r="C131" i="1"/>
  <c r="G131" i="1" s="1"/>
  <c r="D130" i="1"/>
  <c r="D129" i="1"/>
  <c r="H128" i="1"/>
  <c r="G128" i="1"/>
  <c r="D128" i="1"/>
  <c r="C128" i="1"/>
  <c r="H127" i="1"/>
  <c r="G127" i="1"/>
  <c r="D127" i="1"/>
  <c r="C127" i="1"/>
  <c r="H126" i="1"/>
  <c r="G126" i="1"/>
  <c r="D126" i="1"/>
  <c r="C126" i="1"/>
  <c r="H125" i="1"/>
  <c r="D125" i="1"/>
  <c r="G125" i="1" s="1"/>
  <c r="C125" i="1"/>
  <c r="H124" i="1"/>
  <c r="D124" i="1"/>
  <c r="G124" i="1" s="1"/>
  <c r="C124" i="1"/>
  <c r="G123" i="1"/>
  <c r="D123" i="1"/>
  <c r="H123" i="1" s="1"/>
  <c r="C123" i="1"/>
  <c r="H122" i="1"/>
  <c r="G122" i="1"/>
  <c r="D122" i="1"/>
  <c r="C122" i="1"/>
  <c r="G121" i="1"/>
  <c r="D121" i="1"/>
  <c r="H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D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C81" i="1"/>
  <c r="G81" i="1" s="1"/>
  <c r="H80" i="1"/>
  <c r="G80" i="1"/>
  <c r="D80" i="1"/>
  <c r="C80" i="1"/>
  <c r="H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C65" i="1"/>
  <c r="H65" i="1" s="1"/>
  <c r="D64" i="1"/>
  <c r="C64" i="1"/>
  <c r="H64" i="1" s="1"/>
  <c r="H63" i="1"/>
  <c r="G63" i="1"/>
  <c r="D63" i="1"/>
  <c r="C63" i="1"/>
  <c r="H62" i="1"/>
  <c r="G62" i="1"/>
  <c r="D62" i="1"/>
  <c r="C62" i="1"/>
  <c r="H61" i="1"/>
  <c r="G61" i="1"/>
  <c r="D61" i="1"/>
  <c r="C61" i="1"/>
  <c r="H60" i="1"/>
  <c r="G60" i="1"/>
  <c r="D60" i="1"/>
  <c r="C60" i="1"/>
  <c r="H59" i="1"/>
  <c r="G59" i="1"/>
  <c r="D59" i="1"/>
  <c r="C59" i="1"/>
  <c r="D58" i="1"/>
  <c r="H57" i="1"/>
  <c r="G57" i="1"/>
  <c r="D57" i="1"/>
  <c r="C57" i="1"/>
  <c r="H56" i="1"/>
  <c r="G56" i="1"/>
  <c r="D56" i="1"/>
  <c r="C56" i="1"/>
  <c r="H55" i="1"/>
  <c r="G55" i="1"/>
  <c r="C55" i="1"/>
  <c r="H54" i="1"/>
  <c r="G54" i="1"/>
  <c r="D54" i="1"/>
  <c r="C54" i="1"/>
  <c r="H53" i="1"/>
  <c r="G53" i="1"/>
  <c r="D53" i="1"/>
  <c r="C53" i="1"/>
  <c r="H52" i="1"/>
  <c r="G52" i="1"/>
  <c r="D52" i="1"/>
  <c r="C52" i="1"/>
  <c r="H51" i="1"/>
  <c r="G51" i="1"/>
  <c r="D51" i="1"/>
  <c r="C51" i="1"/>
  <c r="D50" i="1"/>
  <c r="H49" i="1"/>
  <c r="G49" i="1"/>
  <c r="D49" i="1"/>
  <c r="C49" i="1"/>
  <c r="H48" i="1"/>
  <c r="G48" i="1"/>
  <c r="D48" i="1"/>
  <c r="C48"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184" i="1" l="1"/>
  <c r="G1192" i="1"/>
  <c r="H1064" i="1"/>
  <c r="G1033" i="1"/>
  <c r="H998" i="1"/>
  <c r="G631" i="1"/>
  <c r="G405" i="1"/>
  <c r="F214" i="9"/>
  <c r="B214" i="9" s="1"/>
  <c r="G642" i="1"/>
  <c r="G411" i="1"/>
  <c r="G412" i="1"/>
  <c r="G1578" i="1"/>
  <c r="H1576" i="1"/>
  <c r="G1570" i="1"/>
  <c r="G1509" i="1"/>
  <c r="G1501" i="1"/>
  <c r="H1503" i="1"/>
  <c r="G1493" i="1"/>
  <c r="G1497" i="1"/>
  <c r="H1492" i="1"/>
  <c r="G1491" i="1"/>
  <c r="G1486" i="1"/>
  <c r="H1481" i="1"/>
  <c r="G1481" i="1"/>
  <c r="H1483" i="1"/>
  <c r="H1484" i="1"/>
  <c r="G1274" i="1"/>
  <c r="G1244" i="1"/>
  <c r="G1240" i="1"/>
  <c r="E280" i="9"/>
  <c r="B280" i="9" s="1"/>
  <c r="G1226" i="1"/>
  <c r="G1223" i="1"/>
  <c r="E245" i="5"/>
  <c r="D1222" i="1" s="1"/>
  <c r="E279" i="9"/>
  <c r="B279" i="9" s="1"/>
  <c r="G1224" i="1"/>
  <c r="F246" i="5"/>
  <c r="E237" i="5"/>
  <c r="I23" i="3" s="1"/>
  <c r="G1216" i="1"/>
  <c r="F207" i="5"/>
  <c r="G1155" i="1"/>
  <c r="F170" i="5"/>
  <c r="G1148" i="1"/>
  <c r="F146" i="5"/>
  <c r="E284" i="9"/>
  <c r="G1032" i="1"/>
  <c r="H1025" i="1"/>
  <c r="F29" i="5"/>
  <c r="G1006" i="1"/>
  <c r="H1003" i="1"/>
  <c r="F19" i="5"/>
  <c r="H1274" i="1"/>
  <c r="H1269" i="1"/>
  <c r="H1165" i="1"/>
  <c r="D177" i="5"/>
  <c r="G289" i="9" s="1"/>
  <c r="H1151" i="1"/>
  <c r="H1148" i="1"/>
  <c r="G1124" i="1"/>
  <c r="H1138" i="1"/>
  <c r="G1050" i="1"/>
  <c r="G1008" i="1"/>
  <c r="H1006" i="1"/>
  <c r="G1000" i="1"/>
  <c r="H1230" i="1"/>
  <c r="H1229" i="1"/>
  <c r="H1217" i="1"/>
  <c r="D206" i="5"/>
  <c r="C1183" i="1" s="1"/>
  <c r="G1157" i="1"/>
  <c r="G1160" i="1"/>
  <c r="G1156" i="1"/>
  <c r="H1155" i="1"/>
  <c r="G1023" i="1"/>
  <c r="H1012" i="1"/>
  <c r="G1003" i="1"/>
  <c r="G999" i="1"/>
  <c r="H890" i="1"/>
  <c r="H713" i="1"/>
  <c r="G669" i="1"/>
  <c r="F652" i="4"/>
  <c r="H607" i="1"/>
  <c r="E149" i="9"/>
  <c r="B149" i="9" s="1"/>
  <c r="F268" i="9"/>
  <c r="B268" i="9" s="1"/>
  <c r="H497" i="1"/>
  <c r="E484" i="4"/>
  <c r="D478" i="1" s="1"/>
  <c r="F246" i="9"/>
  <c r="B246" i="9" s="1"/>
  <c r="E643" i="4"/>
  <c r="D637" i="1" s="1"/>
  <c r="H364" i="1"/>
  <c r="E363" i="4"/>
  <c r="D358" i="1" s="1"/>
  <c r="H358" i="1" s="1"/>
  <c r="F369" i="4"/>
  <c r="F363" i="4"/>
  <c r="G288" i="1"/>
  <c r="F202" i="4"/>
  <c r="E54" i="9"/>
  <c r="B54" i="9" s="1"/>
  <c r="F223" i="9"/>
  <c r="B223" i="9" s="1"/>
  <c r="G187" i="1"/>
  <c r="E46" i="9"/>
  <c r="B46" i="9" s="1"/>
  <c r="F222" i="9"/>
  <c r="F188" i="4"/>
  <c r="H181" i="1"/>
  <c r="H180" i="1"/>
  <c r="F219" i="9"/>
  <c r="F218" i="9"/>
  <c r="H177" i="1"/>
  <c r="H175" i="1"/>
  <c r="F177" i="4"/>
  <c r="F169" i="4"/>
  <c r="G166" i="1"/>
  <c r="H162" i="1"/>
  <c r="E40" i="9"/>
  <c r="H160" i="1"/>
  <c r="F159" i="4"/>
  <c r="E39" i="9"/>
  <c r="B39" i="9" s="1"/>
  <c r="G150" i="1"/>
  <c r="H132" i="1"/>
  <c r="F128" i="4"/>
  <c r="F125" i="4"/>
  <c r="G79" i="1"/>
  <c r="G958" i="1"/>
  <c r="G741" i="1"/>
  <c r="G719" i="1"/>
  <c r="G711" i="1"/>
  <c r="G649" i="1"/>
  <c r="G647" i="1"/>
  <c r="G644" i="1"/>
  <c r="G645" i="1"/>
  <c r="G643" i="1"/>
  <c r="G641" i="1"/>
  <c r="G607" i="1"/>
  <c r="G370" i="1"/>
  <c r="G364" i="1"/>
  <c r="G366" i="1"/>
  <c r="G291" i="1"/>
  <c r="H288" i="1"/>
  <c r="D643" i="4"/>
  <c r="B222" i="9"/>
  <c r="G181" i="1"/>
  <c r="B219" i="9"/>
  <c r="E42" i="9"/>
  <c r="B42" i="9" s="1"/>
  <c r="G176" i="1"/>
  <c r="G175" i="1"/>
  <c r="C173" i="1"/>
  <c r="H172" i="1"/>
  <c r="G165" i="1"/>
  <c r="H169" i="1"/>
  <c r="D163" i="4"/>
  <c r="G160" i="1"/>
  <c r="G161" i="1"/>
  <c r="F164" i="4"/>
  <c r="H149" i="1"/>
  <c r="H131" i="1"/>
  <c r="D124" i="4"/>
  <c r="F83" i="4"/>
  <c r="G64" i="1"/>
  <c r="G65" i="1"/>
  <c r="E29" i="9"/>
  <c r="B29" i="9" s="1"/>
  <c r="G529" i="1"/>
  <c r="F133" i="4"/>
  <c r="C129" i="1"/>
  <c r="H1007" i="1"/>
  <c r="G1007" i="1"/>
  <c r="H1030" i="1"/>
  <c r="G1030" i="1"/>
  <c r="H1112" i="1"/>
  <c r="G1112" i="1"/>
  <c r="H599" i="1"/>
  <c r="G599" i="1"/>
  <c r="H1096" i="1"/>
  <c r="G1096" i="1"/>
  <c r="H1104" i="1"/>
  <c r="G1104"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H1437" i="1"/>
  <c r="G1437" i="1"/>
  <c r="H1439" i="1"/>
  <c r="G1439" i="1"/>
  <c r="H1441" i="1"/>
  <c r="G1441" i="1"/>
  <c r="H1443" i="1"/>
  <c r="G1443" i="1"/>
  <c r="I1443" i="1" s="1"/>
  <c r="H1445" i="1"/>
  <c r="G1445" i="1"/>
  <c r="H1459" i="1"/>
  <c r="G1459" i="1"/>
  <c r="I1459" i="1" s="1"/>
  <c r="H1466" i="1"/>
  <c r="G1466" i="1"/>
  <c r="I1466" i="1" s="1"/>
  <c r="I1474" i="1"/>
  <c r="G1532" i="1"/>
  <c r="H1532" i="1"/>
  <c r="G1540" i="1"/>
  <c r="H1540" i="1"/>
  <c r="G1548" i="1"/>
  <c r="H1548" i="1"/>
  <c r="G1556" i="1"/>
  <c r="H1556" i="1"/>
  <c r="G1564" i="1"/>
  <c r="H1564" i="1"/>
  <c r="H1569" i="1"/>
  <c r="G1569" i="1"/>
  <c r="H1577" i="1"/>
  <c r="G1577" i="1"/>
  <c r="E6" i="4"/>
  <c r="F112" i="4"/>
  <c r="D106" i="4"/>
  <c r="E528" i="4"/>
  <c r="F603" i="4"/>
  <c r="G142" i="9"/>
  <c r="E142" i="9" s="1"/>
  <c r="B142" i="9" s="1"/>
  <c r="D593" i="4"/>
  <c r="J1465" i="1"/>
  <c r="H1465" i="1"/>
  <c r="G1465" i="1"/>
  <c r="I1465" i="1" s="1"/>
  <c r="H1470" i="1"/>
  <c r="G1470" i="1"/>
  <c r="H1475" i="1"/>
  <c r="G1475" i="1"/>
  <c r="G1480" i="1"/>
  <c r="G1485" i="1"/>
  <c r="H1488" i="1"/>
  <c r="G1490" i="1"/>
  <c r="H1502" i="1"/>
  <c r="G1502" i="1"/>
  <c r="H1510" i="1"/>
  <c r="G1510" i="1"/>
  <c r="H1529" i="1"/>
  <c r="G1529" i="1"/>
  <c r="H1537" i="1"/>
  <c r="G1537" i="1"/>
  <c r="H1545" i="1"/>
  <c r="G1545" i="1"/>
  <c r="H1553" i="1"/>
  <c r="G1553" i="1"/>
  <c r="H1561" i="1"/>
  <c r="G1561" i="1"/>
  <c r="G204" i="9"/>
  <c r="E204" i="9" s="1"/>
  <c r="B204" i="9" s="1"/>
  <c r="F134" i="4"/>
  <c r="F216" i="4"/>
  <c r="D215" i="4"/>
  <c r="F300" i="4"/>
  <c r="D299" i="4"/>
  <c r="F70" i="5"/>
  <c r="D69" i="5"/>
  <c r="G1235" i="1"/>
  <c r="G1447" i="1"/>
  <c r="I1447" i="1" s="1"/>
  <c r="G1449" i="1"/>
  <c r="C78" i="1"/>
  <c r="C108" i="1"/>
  <c r="C334" i="1"/>
  <c r="C421" i="1"/>
  <c r="C424" i="1"/>
  <c r="C489" i="1"/>
  <c r="C496" i="1"/>
  <c r="F153" i="4"/>
  <c r="D152" i="4"/>
  <c r="E163" i="4"/>
  <c r="D159" i="1" s="1"/>
  <c r="F197" i="4"/>
  <c r="D196" i="4"/>
  <c r="E298" i="4"/>
  <c r="E420" i="4"/>
  <c r="F478" i="4"/>
  <c r="D472" i="4"/>
  <c r="G1451" i="1"/>
  <c r="J1456" i="1"/>
  <c r="G1456" i="1"/>
  <c r="I1456" i="1" s="1"/>
  <c r="C50" i="1"/>
  <c r="C58" i="1"/>
  <c r="C130" i="1"/>
  <c r="C155" i="1"/>
  <c r="C212" i="1"/>
  <c r="C232" i="1"/>
  <c r="C295" i="1"/>
  <c r="C532" i="1"/>
  <c r="C597" i="1"/>
  <c r="C997" i="1"/>
  <c r="C1048" i="1"/>
  <c r="H1200" i="1"/>
  <c r="H1204" i="1"/>
  <c r="H1208" i="1"/>
  <c r="H1212" i="1"/>
  <c r="H1216" i="1"/>
  <c r="H1220" i="1"/>
  <c r="H1224" i="1"/>
  <c r="D1227" i="1"/>
  <c r="H1227" i="1" s="1"/>
  <c r="H1228" i="1"/>
  <c r="H1232" i="1"/>
  <c r="H1236" i="1"/>
  <c r="H1240" i="1"/>
  <c r="H1244" i="1"/>
  <c r="H1248" i="1"/>
  <c r="H1252" i="1"/>
  <c r="H1256" i="1"/>
  <c r="H1260" i="1"/>
  <c r="H1264" i="1"/>
  <c r="H1268" i="1"/>
  <c r="H1272" i="1"/>
  <c r="H1276" i="1"/>
  <c r="H1280" i="1"/>
  <c r="H1284" i="1"/>
  <c r="H1288" i="1"/>
  <c r="H1292" i="1"/>
  <c r="H1296" i="1"/>
  <c r="H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C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C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6" i="1"/>
  <c r="G1426" i="1"/>
  <c r="H1428" i="1"/>
  <c r="G1428" i="1"/>
  <c r="H1430" i="1"/>
  <c r="G1430" i="1"/>
  <c r="H1432" i="1"/>
  <c r="G1432" i="1"/>
  <c r="H1434" i="1"/>
  <c r="G1434" i="1"/>
  <c r="H1436" i="1"/>
  <c r="G1436" i="1"/>
  <c r="H1438" i="1"/>
  <c r="G1438" i="1"/>
  <c r="J1445" i="1"/>
  <c r="J1459" i="1"/>
  <c r="H1462" i="1"/>
  <c r="G1462" i="1"/>
  <c r="I1462" i="1" s="1"/>
  <c r="H1472" i="1"/>
  <c r="G1472" i="1"/>
  <c r="H1477" i="1"/>
  <c r="G1477" i="1"/>
  <c r="I1477" i="1" s="1"/>
  <c r="H1480" i="1"/>
  <c r="G1482" i="1"/>
  <c r="G1500" i="1"/>
  <c r="H1500" i="1"/>
  <c r="G1508" i="1"/>
  <c r="H1508" i="1"/>
  <c r="G1516" i="1"/>
  <c r="H1516" i="1"/>
  <c r="H1521" i="1"/>
  <c r="G1521" i="1"/>
  <c r="H1566" i="1"/>
  <c r="G1566" i="1"/>
  <c r="H1574" i="1"/>
  <c r="G1574" i="1"/>
  <c r="D3" i="1"/>
  <c r="D13" i="1"/>
  <c r="D47" i="1"/>
  <c r="D321" i="1"/>
  <c r="D346" i="1"/>
  <c r="D347" i="1"/>
  <c r="D454" i="1"/>
  <c r="D516" i="1"/>
  <c r="D523" i="1"/>
  <c r="D588" i="1"/>
  <c r="D1113" i="1"/>
  <c r="H1199" i="1"/>
  <c r="G1201" i="1"/>
  <c r="H1203" i="1"/>
  <c r="G1205" i="1"/>
  <c r="H1207" i="1"/>
  <c r="G1209" i="1"/>
  <c r="H1211" i="1"/>
  <c r="G1213" i="1"/>
  <c r="G1217" i="1"/>
  <c r="H1219" i="1"/>
  <c r="G1221" i="1"/>
  <c r="H1223" i="1"/>
  <c r="G1225" i="1"/>
  <c r="G1229" i="1"/>
  <c r="H1231" i="1"/>
  <c r="G1233" i="1"/>
  <c r="H1235" i="1"/>
  <c r="G1237" i="1"/>
  <c r="H1239" i="1"/>
  <c r="G1241" i="1"/>
  <c r="H1243" i="1"/>
  <c r="G1245" i="1"/>
  <c r="H1247" i="1"/>
  <c r="G1249" i="1"/>
  <c r="H1251" i="1"/>
  <c r="G1253" i="1"/>
  <c r="H1255" i="1"/>
  <c r="G1257" i="1"/>
  <c r="H1259" i="1"/>
  <c r="G1261" i="1"/>
  <c r="H1263" i="1"/>
  <c r="G1265" i="1"/>
  <c r="H1267" i="1"/>
  <c r="G1269" i="1"/>
  <c r="H1271" i="1"/>
  <c r="G1273" i="1"/>
  <c r="H1275" i="1"/>
  <c r="G1277" i="1"/>
  <c r="H1279" i="1"/>
  <c r="G1281" i="1"/>
  <c r="H1283" i="1"/>
  <c r="G1285" i="1"/>
  <c r="H1287" i="1"/>
  <c r="G1289" i="1"/>
  <c r="H1291" i="1"/>
  <c r="G1293" i="1"/>
  <c r="H1295" i="1"/>
  <c r="G1297" i="1"/>
  <c r="G1301" i="1"/>
  <c r="D1424" i="1"/>
  <c r="H1424" i="1" s="1"/>
  <c r="J1439" i="1"/>
  <c r="J1441" i="1"/>
  <c r="J1443" i="1"/>
  <c r="G1446" i="1"/>
  <c r="I1446" i="1" s="1"/>
  <c r="J1446" i="1"/>
  <c r="H1447" i="1"/>
  <c r="G1448" i="1"/>
  <c r="I1448" i="1" s="1"/>
  <c r="J1448" i="1"/>
  <c r="H1449" i="1"/>
  <c r="G1450" i="1"/>
  <c r="I1450" i="1" s="1"/>
  <c r="J1450" i="1"/>
  <c r="H1451" i="1"/>
  <c r="G1452" i="1"/>
  <c r="I1452" i="1" s="1"/>
  <c r="J1452" i="1"/>
  <c r="H1453" i="1"/>
  <c r="H1456" i="1"/>
  <c r="I1458" i="1"/>
  <c r="J1460" i="1"/>
  <c r="G1460" i="1"/>
  <c r="I1460" i="1" s="1"/>
  <c r="J1466" i="1"/>
  <c r="H1469" i="1"/>
  <c r="G1469" i="1"/>
  <c r="J1471" i="1"/>
  <c r="H1471" i="1"/>
  <c r="G1471" i="1"/>
  <c r="I1471" i="1" s="1"/>
  <c r="J1476" i="1"/>
  <c r="H1476" i="1"/>
  <c r="G1476" i="1"/>
  <c r="I1476" i="1" s="1"/>
  <c r="H1505" i="1"/>
  <c r="G1505" i="1"/>
  <c r="H1513" i="1"/>
  <c r="G1513" i="1"/>
  <c r="H1526" i="1"/>
  <c r="G1526" i="1"/>
  <c r="H1534" i="1"/>
  <c r="G1534" i="1"/>
  <c r="H1542" i="1"/>
  <c r="G1542" i="1"/>
  <c r="H1550" i="1"/>
  <c r="G1550" i="1"/>
  <c r="H1558" i="1"/>
  <c r="G1558" i="1"/>
  <c r="G1572" i="1"/>
  <c r="H1572" i="1"/>
  <c r="G1580" i="1"/>
  <c r="H1580" i="1"/>
  <c r="F17" i="4"/>
  <c r="G196" i="9"/>
  <c r="E196" i="9" s="1"/>
  <c r="B196" i="9" s="1"/>
  <c r="G162" i="9"/>
  <c r="E162" i="9" s="1"/>
  <c r="B162" i="9" s="1"/>
  <c r="D50" i="4"/>
  <c r="D224" i="4"/>
  <c r="G202" i="9"/>
  <c r="E202" i="9" s="1"/>
  <c r="B202" i="9" s="1"/>
  <c r="G194" i="9"/>
  <c r="E194" i="9" s="1"/>
  <c r="B194" i="9" s="1"/>
  <c r="F522" i="4"/>
  <c r="E567" i="4"/>
  <c r="D561" i="1" s="1"/>
  <c r="E296" i="9"/>
  <c r="I10" i="3" s="1"/>
  <c r="B297" i="9"/>
  <c r="D49" i="8"/>
  <c r="C1524" i="1" s="1"/>
  <c r="C1525" i="1"/>
  <c r="G192" i="9"/>
  <c r="E192" i="9" s="1"/>
  <c r="B192" i="9" s="1"/>
  <c r="H1457" i="1"/>
  <c r="I1457" i="1" s="1"/>
  <c r="J1457" i="1"/>
  <c r="H1458" i="1"/>
  <c r="H1461" i="1"/>
  <c r="D7" i="4"/>
  <c r="G205" i="9"/>
  <c r="E205" i="9" s="1"/>
  <c r="B205" i="9" s="1"/>
  <c r="F8" i="4"/>
  <c r="D139" i="4"/>
  <c r="F140" i="4"/>
  <c r="E196" i="4"/>
  <c r="D192" i="1" s="1"/>
  <c r="F317" i="4"/>
  <c r="D311" i="4"/>
  <c r="D396" i="4"/>
  <c r="F397" i="4"/>
  <c r="D644" i="4"/>
  <c r="F417" i="4"/>
  <c r="F530" i="4"/>
  <c r="D529" i="4"/>
  <c r="D567" i="4"/>
  <c r="F568" i="4"/>
  <c r="F79" i="5"/>
  <c r="D78" i="5"/>
  <c r="H1464" i="1"/>
  <c r="I1464" i="1" s="1"/>
  <c r="J1464" i="1"/>
  <c r="H1468" i="1"/>
  <c r="I1468" i="1" s="1"/>
  <c r="J1468" i="1"/>
  <c r="H1474" i="1"/>
  <c r="J1474" i="1"/>
  <c r="H1479" i="1"/>
  <c r="I1479" i="1" s="1"/>
  <c r="J1479" i="1"/>
  <c r="F351" i="4"/>
  <c r="F460" i="4"/>
  <c r="D459" i="4"/>
  <c r="F490" i="4"/>
  <c r="D484" i="4"/>
  <c r="H289" i="9"/>
  <c r="G292" i="9"/>
  <c r="I24" i="3"/>
  <c r="D114" i="6"/>
  <c r="G200" i="9"/>
  <c r="E200" i="9" s="1"/>
  <c r="B200" i="9" s="1"/>
  <c r="F149" i="5"/>
  <c r="G287" i="9"/>
  <c r="E287" i="9" s="1"/>
  <c r="B287" i="9" s="1"/>
  <c r="D5" i="6"/>
  <c r="B23" i="9"/>
  <c r="B48" i="9"/>
  <c r="B55" i="9"/>
  <c r="B80" i="9"/>
  <c r="B87" i="9"/>
  <c r="B112" i="9"/>
  <c r="E152" i="4"/>
  <c r="D421" i="4"/>
  <c r="G201" i="9"/>
  <c r="E201" i="9" s="1"/>
  <c r="B201" i="9" s="1"/>
  <c r="G193" i="9"/>
  <c r="E193" i="9" s="1"/>
  <c r="B193" i="9" s="1"/>
  <c r="D515" i="4"/>
  <c r="E12" i="5"/>
  <c r="E206" i="5"/>
  <c r="F206" i="5" s="1"/>
  <c r="D238" i="5"/>
  <c r="F239" i="5"/>
  <c r="D89" i="6"/>
  <c r="F90" i="6"/>
  <c r="B40" i="9"/>
  <c r="B47" i="9"/>
  <c r="B72" i="9"/>
  <c r="B79" i="9"/>
  <c r="B104" i="9"/>
  <c r="B111" i="9"/>
  <c r="E580" i="4"/>
  <c r="D574" i="1" s="1"/>
  <c r="F626" i="4"/>
  <c r="D12" i="5"/>
  <c r="D7" i="5" s="1"/>
  <c r="E68" i="5"/>
  <c r="D87" i="5"/>
  <c r="G286" i="9"/>
  <c r="E286" i="9" s="1"/>
  <c r="B286" i="9" s="1"/>
  <c r="F88" i="5"/>
  <c r="F250" i="5"/>
  <c r="D245" i="5"/>
  <c r="F6" i="6"/>
  <c r="D35" i="6"/>
  <c r="B147" i="9"/>
  <c r="G197" i="9"/>
  <c r="E197" i="9" s="1"/>
  <c r="B197" i="9" s="1"/>
  <c r="B118" i="9"/>
  <c r="B126" i="9"/>
  <c r="B134" i="9"/>
  <c r="D43" i="8"/>
  <c r="B117" i="9"/>
  <c r="B125" i="9"/>
  <c r="B133" i="9"/>
  <c r="E291" i="9"/>
  <c r="B291" i="9" s="1"/>
  <c r="E114" i="6"/>
  <c r="D24" i="8"/>
  <c r="C1499" i="1" s="1"/>
  <c r="L212" i="9"/>
  <c r="G211" i="9"/>
  <c r="E211" i="9" s="1"/>
  <c r="B211" i="9" s="1"/>
  <c r="G210" i="9"/>
  <c r="E210" i="9" s="1"/>
  <c r="B210" i="9" s="1"/>
  <c r="G209" i="9"/>
  <c r="E209" i="9" s="1"/>
  <c r="B209" i="9" s="1"/>
  <c r="G208" i="9"/>
  <c r="E208" i="9" s="1"/>
  <c r="B208" i="9" s="1"/>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G164" i="9"/>
  <c r="G160" i="9"/>
  <c r="E160" i="9" s="1"/>
  <c r="B160" i="9" s="1"/>
  <c r="M212" i="9"/>
  <c r="G207" i="9"/>
  <c r="E207" i="9" s="1"/>
  <c r="B207" i="9" s="1"/>
  <c r="G203" i="9"/>
  <c r="E203" i="9" s="1"/>
  <c r="B203" i="9" s="1"/>
  <c r="G199" i="9"/>
  <c r="E199" i="9" s="1"/>
  <c r="B199" i="9" s="1"/>
  <c r="G195" i="9"/>
  <c r="E195" i="9" s="1"/>
  <c r="B195" i="9" s="1"/>
  <c r="L191" i="9"/>
  <c r="F191" i="9" s="1"/>
  <c r="H164" i="9"/>
  <c r="G161" i="9"/>
  <c r="E161" i="9" s="1"/>
  <c r="B161" i="9" s="1"/>
  <c r="I10" i="9"/>
  <c r="E27" i="9"/>
  <c r="B27" i="9" s="1"/>
  <c r="E35" i="9"/>
  <c r="B35" i="9" s="1"/>
  <c r="E43" i="9"/>
  <c r="B43" i="9" s="1"/>
  <c r="E51" i="9"/>
  <c r="B51" i="9" s="1"/>
  <c r="E59" i="9"/>
  <c r="B59" i="9" s="1"/>
  <c r="E67" i="9"/>
  <c r="B67" i="9" s="1"/>
  <c r="E75" i="9"/>
  <c r="B75" i="9" s="1"/>
  <c r="E83" i="9"/>
  <c r="B83" i="9" s="1"/>
  <c r="E91" i="9"/>
  <c r="B91" i="9" s="1"/>
  <c r="E99" i="9"/>
  <c r="B99" i="9" s="1"/>
  <c r="E107" i="9"/>
  <c r="B107" i="9" s="1"/>
  <c r="E116" i="9"/>
  <c r="B116" i="9" s="1"/>
  <c r="B119" i="9"/>
  <c r="E124" i="9"/>
  <c r="B124" i="9" s="1"/>
  <c r="B127" i="9"/>
  <c r="E132" i="9"/>
  <c r="B132" i="9" s="1"/>
  <c r="B135" i="9"/>
  <c r="E140" i="9"/>
  <c r="B140" i="9" s="1"/>
  <c r="G198" i="9"/>
  <c r="E198" i="9" s="1"/>
  <c r="B198" i="9" s="1"/>
  <c r="G206" i="9"/>
  <c r="E206" i="9" s="1"/>
  <c r="B206" i="9" s="1"/>
  <c r="F217" i="9"/>
  <c r="B217" i="9" s="1"/>
  <c r="B226" i="9"/>
  <c r="F249" i="9"/>
  <c r="B249" i="9" s="1"/>
  <c r="B258" i="9"/>
  <c r="B283" i="9"/>
  <c r="E121" i="9"/>
  <c r="B121" i="9" s="1"/>
  <c r="E129" i="9"/>
  <c r="B129" i="9" s="1"/>
  <c r="E137" i="9"/>
  <c r="B137" i="9" s="1"/>
  <c r="B218" i="9"/>
  <c r="F224" i="9"/>
  <c r="B224" i="9" s="1"/>
  <c r="E225" i="9"/>
  <c r="B225" i="9" s="1"/>
  <c r="B234" i="9"/>
  <c r="F240" i="9"/>
  <c r="B240" i="9" s="1"/>
  <c r="F241" i="9"/>
  <c r="B241" i="9" s="1"/>
  <c r="B250" i="9"/>
  <c r="F256" i="9"/>
  <c r="B256" i="9" s="1"/>
  <c r="F257" i="9"/>
  <c r="B257" i="9" s="1"/>
  <c r="B266" i="9"/>
  <c r="E273" i="9"/>
  <c r="B273" i="9" s="1"/>
  <c r="B284" i="9"/>
  <c r="D176" i="5" l="1"/>
  <c r="C1153" i="1" s="1"/>
  <c r="I1439" i="1"/>
  <c r="G1227" i="1"/>
  <c r="D1214" i="1"/>
  <c r="F177" i="5"/>
  <c r="C1154" i="1"/>
  <c r="E350" i="4"/>
  <c r="D345" i="1" s="1"/>
  <c r="G358" i="1"/>
  <c r="F163" i="4"/>
  <c r="B191" i="9"/>
  <c r="F643" i="4"/>
  <c r="C637" i="1"/>
  <c r="G173" i="1"/>
  <c r="H173" i="1"/>
  <c r="C159" i="1"/>
  <c r="H159" i="1" s="1"/>
  <c r="F124" i="4"/>
  <c r="C120" i="1"/>
  <c r="C985" i="1"/>
  <c r="H20" i="3"/>
  <c r="C1222" i="1"/>
  <c r="F245" i="5"/>
  <c r="F89" i="6"/>
  <c r="C1383" i="1"/>
  <c r="D420" i="4"/>
  <c r="C415" i="1"/>
  <c r="F421" i="4"/>
  <c r="C391" i="1"/>
  <c r="F396" i="4"/>
  <c r="D6" i="4"/>
  <c r="C3" i="1"/>
  <c r="F7" i="4"/>
  <c r="H346" i="1"/>
  <c r="G346" i="1"/>
  <c r="G13" i="1"/>
  <c r="H13" i="1"/>
  <c r="H1376" i="1"/>
  <c r="G1376" i="1"/>
  <c r="H532" i="1"/>
  <c r="G532" i="1"/>
  <c r="G155" i="1"/>
  <c r="H155" i="1"/>
  <c r="H496" i="1"/>
  <c r="G496" i="1"/>
  <c r="G334" i="1"/>
  <c r="H334" i="1"/>
  <c r="D298" i="4"/>
  <c r="F299" i="4"/>
  <c r="C294" i="1"/>
  <c r="E636" i="4"/>
  <c r="D630" i="1" s="1"/>
  <c r="D522" i="1"/>
  <c r="I16" i="3"/>
  <c r="E412" i="4"/>
  <c r="D2" i="1"/>
  <c r="F212" i="9"/>
  <c r="B212" i="9" s="1"/>
  <c r="C509" i="1"/>
  <c r="F515" i="4"/>
  <c r="E151" i="4"/>
  <c r="D148" i="1"/>
  <c r="D141" i="6"/>
  <c r="G299" i="9" s="1"/>
  <c r="E299" i="9" s="1"/>
  <c r="H24" i="3"/>
  <c r="C1299" i="1"/>
  <c r="F5" i="6"/>
  <c r="F484" i="4"/>
  <c r="C478" i="1"/>
  <c r="F311" i="4"/>
  <c r="C306" i="1"/>
  <c r="C135" i="1"/>
  <c r="F139" i="4"/>
  <c r="H516" i="1"/>
  <c r="G516" i="1"/>
  <c r="H1048" i="1"/>
  <c r="G1048" i="1"/>
  <c r="G295" i="1"/>
  <c r="H295" i="1"/>
  <c r="G130" i="1"/>
  <c r="H130" i="1"/>
  <c r="E635" i="4"/>
  <c r="D629" i="1" s="1"/>
  <c r="D414" i="1"/>
  <c r="H489" i="1"/>
  <c r="G489" i="1"/>
  <c r="G108" i="1"/>
  <c r="H108" i="1"/>
  <c r="F593" i="4"/>
  <c r="C587" i="1"/>
  <c r="H129" i="1"/>
  <c r="G129" i="1"/>
  <c r="C990" i="1"/>
  <c r="F12" i="5"/>
  <c r="F87" i="5"/>
  <c r="C1065" i="1"/>
  <c r="D42" i="8"/>
  <c r="F238" i="5"/>
  <c r="D237" i="5"/>
  <c r="C1215" i="1"/>
  <c r="F114" i="6"/>
  <c r="H27" i="3"/>
  <c r="C1408" i="1"/>
  <c r="D350" i="4"/>
  <c r="C561" i="1"/>
  <c r="F567" i="4"/>
  <c r="C638" i="1"/>
  <c r="F644" i="4"/>
  <c r="H1525" i="1"/>
  <c r="G1525" i="1"/>
  <c r="F224" i="4"/>
  <c r="C220" i="1"/>
  <c r="H1113" i="1"/>
  <c r="G1113" i="1"/>
  <c r="H454" i="1"/>
  <c r="G454" i="1"/>
  <c r="H321" i="1"/>
  <c r="G321" i="1"/>
  <c r="I1472" i="1"/>
  <c r="G1424" i="1"/>
  <c r="H997" i="1"/>
  <c r="G997" i="1"/>
  <c r="H232" i="1"/>
  <c r="G232" i="1"/>
  <c r="G58" i="1"/>
  <c r="H58" i="1"/>
  <c r="I1451" i="1"/>
  <c r="D293" i="1"/>
  <c r="H20" i="9"/>
  <c r="D151" i="4"/>
  <c r="G20" i="9"/>
  <c r="C148" i="1"/>
  <c r="F152" i="4"/>
  <c r="H424" i="1"/>
  <c r="G424" i="1"/>
  <c r="G78" i="1"/>
  <c r="H78" i="1"/>
  <c r="F69" i="5"/>
  <c r="D68" i="5"/>
  <c r="D6" i="5" s="1"/>
  <c r="C1047" i="1"/>
  <c r="F215" i="4"/>
  <c r="C211" i="1"/>
  <c r="C102" i="1"/>
  <c r="F106" i="4"/>
  <c r="I1441" i="1"/>
  <c r="I35" i="3"/>
  <c r="C1518" i="1"/>
  <c r="E7" i="5"/>
  <c r="F7" i="5" s="1"/>
  <c r="D990" i="1"/>
  <c r="E164" i="9"/>
  <c r="B164" i="9" s="1"/>
  <c r="G1499" i="1"/>
  <c r="H1499" i="1"/>
  <c r="F35" i="6"/>
  <c r="H25" i="3"/>
  <c r="C1329" i="1"/>
  <c r="H22" i="3"/>
  <c r="E165" i="9"/>
  <c r="B165" i="9" s="1"/>
  <c r="I27" i="3"/>
  <c r="D1408" i="1"/>
  <c r="E289" i="9"/>
  <c r="B289" i="9" s="1"/>
  <c r="I21" i="3"/>
  <c r="D1046" i="1"/>
  <c r="H574" i="1"/>
  <c r="G574" i="1"/>
  <c r="H292" i="9"/>
  <c r="E292" i="9" s="1"/>
  <c r="B292" i="9" s="1"/>
  <c r="D1183" i="1"/>
  <c r="E141" i="6"/>
  <c r="E176" i="5"/>
  <c r="F176" i="5" s="1"/>
  <c r="F459" i="4"/>
  <c r="C453" i="1"/>
  <c r="F78" i="5"/>
  <c r="C1056" i="1"/>
  <c r="F529" i="4"/>
  <c r="D528" i="4"/>
  <c r="C523" i="1"/>
  <c r="G1524" i="1"/>
  <c r="H1524" i="1"/>
  <c r="F50" i="4"/>
  <c r="C46" i="1"/>
  <c r="H588" i="1"/>
  <c r="G588" i="1"/>
  <c r="G347" i="1"/>
  <c r="H347" i="1"/>
  <c r="G47" i="1"/>
  <c r="H47" i="1"/>
  <c r="H1344" i="1"/>
  <c r="G1344" i="1"/>
  <c r="H597" i="1"/>
  <c r="G597" i="1"/>
  <c r="H212" i="1"/>
  <c r="G212" i="1"/>
  <c r="H50" i="1"/>
  <c r="G50" i="1"/>
  <c r="C466" i="1"/>
  <c r="F472" i="4"/>
  <c r="C192" i="1"/>
  <c r="F196" i="4"/>
  <c r="H421" i="1"/>
  <c r="G421" i="1"/>
  <c r="I1449" i="1"/>
  <c r="H1154" i="1" l="1"/>
  <c r="G1154" i="1"/>
  <c r="E407" i="4"/>
  <c r="D402" i="1" s="1"/>
  <c r="E408" i="4"/>
  <c r="D403" i="1" s="1"/>
  <c r="G637" i="1"/>
  <c r="H637" i="1"/>
  <c r="G159" i="1"/>
  <c r="G120" i="1"/>
  <c r="H120" i="1"/>
  <c r="E298" i="9"/>
  <c r="B299" i="9"/>
  <c r="C984" i="1"/>
  <c r="H466" i="1"/>
  <c r="G466" i="1"/>
  <c r="H453" i="1"/>
  <c r="G453" i="1"/>
  <c r="F237" i="5"/>
  <c r="H23" i="3"/>
  <c r="C1214" i="1"/>
  <c r="H135" i="1"/>
  <c r="G135" i="1"/>
  <c r="D175" i="5"/>
  <c r="E6" i="5"/>
  <c r="F6" i="5" s="1"/>
  <c r="I20" i="3"/>
  <c r="D985" i="1"/>
  <c r="G985" i="1" s="1"/>
  <c r="H1047" i="1"/>
  <c r="G1047" i="1"/>
  <c r="H148" i="1"/>
  <c r="G148" i="1"/>
  <c r="H561" i="1"/>
  <c r="G561" i="1"/>
  <c r="H587" i="1"/>
  <c r="G587" i="1"/>
  <c r="H306" i="1"/>
  <c r="G306" i="1"/>
  <c r="H509" i="1"/>
  <c r="G509" i="1"/>
  <c r="E639" i="4"/>
  <c r="D407" i="1"/>
  <c r="D412" i="4"/>
  <c r="F6" i="4"/>
  <c r="H16" i="3"/>
  <c r="C2" i="1"/>
  <c r="H415" i="1"/>
  <c r="G415" i="1"/>
  <c r="D636" i="4"/>
  <c r="F528" i="4"/>
  <c r="C522" i="1"/>
  <c r="H1183" i="1"/>
  <c r="G1183" i="1"/>
  <c r="H1408" i="1"/>
  <c r="G1408" i="1"/>
  <c r="F141" i="6"/>
  <c r="H28" i="3"/>
  <c r="C1435" i="1"/>
  <c r="F298" i="4"/>
  <c r="C293" i="1"/>
  <c r="D407" i="4"/>
  <c r="H3" i="1"/>
  <c r="G3" i="1"/>
  <c r="H985" i="1"/>
  <c r="G192" i="1"/>
  <c r="H192" i="1"/>
  <c r="H1056" i="1"/>
  <c r="G1056" i="1"/>
  <c r="I22" i="3"/>
  <c r="D1153" i="1"/>
  <c r="H1153" i="1" s="1"/>
  <c r="E175" i="5"/>
  <c r="D1152" i="1" s="1"/>
  <c r="H1329" i="1"/>
  <c r="G1329" i="1"/>
  <c r="H1518" i="1"/>
  <c r="G1518" i="1"/>
  <c r="H102" i="1"/>
  <c r="G102" i="1"/>
  <c r="F68" i="5"/>
  <c r="H21" i="3"/>
  <c r="C1046" i="1"/>
  <c r="E20" i="9"/>
  <c r="G220" i="1"/>
  <c r="H220" i="1"/>
  <c r="D408" i="4"/>
  <c r="F350" i="4"/>
  <c r="C345" i="1"/>
  <c r="K1432" i="9"/>
  <c r="G295" i="9"/>
  <c r="E295" i="9" s="1"/>
  <c r="B295" i="9" s="1"/>
  <c r="I34" i="3"/>
  <c r="C1517" i="1"/>
  <c r="G294" i="9"/>
  <c r="E294" i="9" s="1"/>
  <c r="H990" i="1"/>
  <c r="G990" i="1"/>
  <c r="H9" i="3"/>
  <c r="G1299" i="1"/>
  <c r="H1299" i="1"/>
  <c r="H294" i="1"/>
  <c r="G294" i="1"/>
  <c r="F420" i="4"/>
  <c r="D635" i="4"/>
  <c r="C414" i="1"/>
  <c r="G1222" i="1"/>
  <c r="H1222" i="1"/>
  <c r="H46" i="1"/>
  <c r="G46" i="1"/>
  <c r="H523" i="1"/>
  <c r="G523" i="1"/>
  <c r="I28" i="3"/>
  <c r="D1435" i="1"/>
  <c r="H211" i="1"/>
  <c r="G211" i="1"/>
  <c r="F151" i="4"/>
  <c r="D289" i="4"/>
  <c r="D290" i="4" s="1"/>
  <c r="C147" i="1"/>
  <c r="H17" i="3"/>
  <c r="H638" i="1"/>
  <c r="G638" i="1"/>
  <c r="G1215" i="1"/>
  <c r="H1215" i="1"/>
  <c r="H1065" i="1"/>
  <c r="G1065" i="1"/>
  <c r="H478" i="1"/>
  <c r="G478" i="1"/>
  <c r="I17" i="3"/>
  <c r="E289" i="4"/>
  <c r="D147" i="1"/>
  <c r="H391" i="1"/>
  <c r="G391" i="1"/>
  <c r="H1383" i="1"/>
  <c r="G1383" i="1"/>
  <c r="G282" i="9" l="1"/>
  <c r="E282" i="9" s="1"/>
  <c r="B282" i="9" s="1"/>
  <c r="H522" i="1"/>
  <c r="G522" i="1"/>
  <c r="B294" i="9"/>
  <c r="E293" i="9"/>
  <c r="G1153" i="1"/>
  <c r="H1435" i="1"/>
  <c r="G1435" i="1"/>
  <c r="H2" i="1"/>
  <c r="G2" i="1"/>
  <c r="D639" i="4"/>
  <c r="F412" i="4"/>
  <c r="C407" i="1"/>
  <c r="H1046" i="1"/>
  <c r="G1046" i="1"/>
  <c r="C286" i="1"/>
  <c r="K3" i="9"/>
  <c r="I9" i="3"/>
  <c r="H1517" i="1"/>
  <c r="G1517" i="1"/>
  <c r="H11" i="3"/>
  <c r="H345" i="1"/>
  <c r="G345" i="1"/>
  <c r="F407" i="4"/>
  <c r="C402" i="1"/>
  <c r="C630" i="1"/>
  <c r="F636" i="4"/>
  <c r="F635" i="4"/>
  <c r="C629" i="1"/>
  <c r="F408" i="4"/>
  <c r="C403" i="1"/>
  <c r="D633" i="1"/>
  <c r="F175" i="5"/>
  <c r="C1152" i="1"/>
  <c r="G276" i="9"/>
  <c r="H147" i="1"/>
  <c r="G147" i="1"/>
  <c r="E413" i="4"/>
  <c r="E291" i="4"/>
  <c r="D287" i="1" s="1"/>
  <c r="D285" i="1"/>
  <c r="E290" i="4"/>
  <c r="D286" i="1" s="1"/>
  <c r="D291" i="4"/>
  <c r="F289" i="4"/>
  <c r="D413" i="4"/>
  <c r="C285" i="1"/>
  <c r="H414" i="1"/>
  <c r="G414" i="1"/>
  <c r="B20" i="9"/>
  <c r="E19" i="9"/>
  <c r="H293" i="1"/>
  <c r="G293" i="1"/>
  <c r="H276" i="9"/>
  <c r="D984" i="1"/>
  <c r="G984" i="1" s="1"/>
  <c r="G1214" i="1"/>
  <c r="H1214" i="1"/>
  <c r="H8" i="3" l="1"/>
  <c r="M3" i="9" s="1"/>
  <c r="F290" i="4"/>
  <c r="F291" i="4"/>
  <c r="C287" i="1"/>
  <c r="E415" i="4"/>
  <c r="D410" i="1" s="1"/>
  <c r="E640" i="4"/>
  <c r="D408" i="1"/>
  <c r="E414" i="4"/>
  <c r="D409" i="1" s="1"/>
  <c r="H1152" i="1"/>
  <c r="G1152" i="1"/>
  <c r="H403" i="1"/>
  <c r="G403" i="1"/>
  <c r="H630" i="1"/>
  <c r="G630" i="1"/>
  <c r="N3" i="9"/>
  <c r="I11" i="3"/>
  <c r="F639" i="4"/>
  <c r="C633" i="1"/>
  <c r="H984" i="1"/>
  <c r="G402" i="1"/>
  <c r="H402" i="1"/>
  <c r="F413" i="4"/>
  <c r="D415" i="4"/>
  <c r="D640" i="4"/>
  <c r="C408" i="1"/>
  <c r="H629" i="1"/>
  <c r="G629" i="1"/>
  <c r="H286" i="1"/>
  <c r="G286" i="1"/>
  <c r="D414" i="4"/>
  <c r="H285" i="1"/>
  <c r="G285" i="1"/>
  <c r="E276" i="9"/>
  <c r="H407" i="1"/>
  <c r="G407" i="1"/>
  <c r="F415" i="4" l="1"/>
  <c r="C410" i="1"/>
  <c r="F414" i="4"/>
  <c r="C409" i="1"/>
  <c r="H633" i="1"/>
  <c r="G633" i="1"/>
  <c r="E642" i="4"/>
  <c r="D634" i="1"/>
  <c r="E641" i="4"/>
  <c r="H287" i="1"/>
  <c r="G287" i="1"/>
  <c r="B276" i="9"/>
  <c r="E275" i="9"/>
  <c r="I8" i="3" s="1"/>
  <c r="H408" i="1"/>
  <c r="G408" i="1"/>
  <c r="F640" i="4"/>
  <c r="D642" i="4"/>
  <c r="C634" i="1"/>
  <c r="D641" i="4"/>
  <c r="H409" i="1" l="1"/>
  <c r="G409" i="1"/>
  <c r="H634" i="1"/>
  <c r="G634" i="1"/>
  <c r="E646" i="4"/>
  <c r="D636" i="1"/>
  <c r="D645" i="4"/>
  <c r="F641" i="4"/>
  <c r="C635" i="1"/>
  <c r="H410" i="1"/>
  <c r="G410" i="1"/>
  <c r="D646" i="4"/>
  <c r="F642" i="4"/>
  <c r="C636" i="1"/>
  <c r="E645" i="4"/>
  <c r="D635" i="1"/>
  <c r="H19" i="3" l="1"/>
  <c r="F646" i="4"/>
  <c r="C640" i="1"/>
  <c r="I18" i="3"/>
  <c r="D639" i="1"/>
  <c r="F645" i="4"/>
  <c r="H18" i="3"/>
  <c r="C639" i="1"/>
  <c r="H636" i="1"/>
  <c r="G636" i="1"/>
  <c r="H635" i="1"/>
  <c r="G635" i="1"/>
  <c r="H7" i="3"/>
  <c r="I19" i="3"/>
  <c r="D640" i="1"/>
  <c r="H639" i="1" l="1"/>
  <c r="G639" i="1"/>
  <c r="H640" i="1"/>
  <c r="G640" i="1"/>
  <c r="J3" i="9"/>
  <c r="I7" i="3"/>
  <c r="L272" i="9" l="1"/>
  <c r="M272" i="9"/>
  <c r="G18" i="9"/>
  <c r="H18" i="9"/>
  <c r="H15" i="9"/>
  <c r="K9" i="9"/>
  <c r="K8" i="9"/>
  <c r="K7" i="9"/>
  <c r="J6" i="9"/>
  <c r="J5" i="9"/>
  <c r="G15" i="9"/>
  <c r="J10" i="9"/>
  <c r="I6" i="9"/>
  <c r="J17" i="9"/>
  <c r="K13" i="9"/>
  <c r="J9" i="9"/>
  <c r="I5" i="9"/>
  <c r="M16" i="9"/>
  <c r="K12" i="9"/>
  <c r="J8" i="9"/>
  <c r="K11" i="9"/>
  <c r="I7" i="9"/>
  <c r="I17" i="9"/>
  <c r="I13" i="9"/>
  <c r="J11" i="9"/>
  <c r="K6" i="9"/>
  <c r="J12" i="9"/>
  <c r="G16" i="9"/>
  <c r="L15" i="9"/>
  <c r="K10" i="9"/>
  <c r="I9" i="9"/>
  <c r="J13" i="9"/>
  <c r="K5" i="9"/>
  <c r="G17" i="9"/>
  <c r="I12" i="9"/>
  <c r="J7" i="9"/>
  <c r="I11" i="9"/>
  <c r="M15" i="9"/>
  <c r="H16" i="9"/>
  <c r="I8" i="9"/>
  <c r="L16" i="9"/>
  <c r="H17" i="9"/>
  <c r="E11" i="9" l="1"/>
  <c r="B11" i="9" s="1"/>
  <c r="E12" i="9"/>
  <c r="B12" i="9" s="1"/>
  <c r="E8" i="9"/>
  <c r="B8" i="9" s="1"/>
  <c r="E16" i="9"/>
  <c r="E7" i="9"/>
  <c r="B7" i="9" s="1"/>
  <c r="E13" i="9"/>
  <c r="B13" i="9" s="1"/>
  <c r="E10" i="9"/>
  <c r="B10" i="9" s="1"/>
  <c r="E9" i="9"/>
  <c r="B9" i="9" s="1"/>
  <c r="E15" i="9"/>
  <c r="E18" i="9"/>
  <c r="B18" i="9" s="1"/>
  <c r="E17" i="9"/>
  <c r="B17" i="9" s="1"/>
  <c r="F16" i="9"/>
  <c r="B16" i="9" s="1"/>
  <c r="F15" i="9"/>
  <c r="E5" i="9"/>
  <c r="E6" i="9"/>
  <c r="B6" i="9" s="1"/>
  <c r="F272" i="9"/>
  <c r="B272" i="9" l="1"/>
  <c r="F19" i="9"/>
  <c r="B5" i="9"/>
  <c r="E4" i="9"/>
  <c r="F14" i="9"/>
  <c r="E14" i="9"/>
  <c r="B15" i="9"/>
  <c r="E3" i="9" l="1"/>
  <c r="F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<sst xmlns="http://schemas.openxmlformats.org/spreadsheetml/2006/main" count="4313" uniqueCount="3393">
  <si>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</si>
  <si>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</si>
  <si>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</si>
  <si>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</si>
  <si>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</si>
  <si>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</si>
  <si>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</si>
  <si>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</si>
  <si>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</si>
  <si>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</si>
  <si>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</si>
  <si>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</si>
  <si>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</si>
  <si>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</si>
  <si>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</si>
  <si>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</si>
  <si>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</si>
  <si>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</si>
  <si>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</si>
  <si>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</si>
  <si>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</si>
  <si>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</si>
  <si>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</si>
  <si>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</si>
  <si>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</si>
  <si>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</si>
  <si>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</si>
  <si>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</si>
  <si>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</si>
  <si>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</si>
  <si>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</si>
  <si>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JAVNA VATROGASNA POSTROJBA GRADA VODICA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</si>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</sst>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4733641</v>
      </c>
      <c r="D2" s="6">
        <f>'PR-RAS'!E6</f>
        <v>5287465.0199999996</v>
      </c>
      <c r="E2" s="6">
        <v>0</v>
      </c>
      <c r="F2" s="6">
        <v>0</v>
      </c>
      <c r="G2" s="7">
        <f t="shared" ref="G2:G264" si="0">(B2/1000)*(C2*1+D2*2)</f>
        <v>15308.571039999999</v>
      </c>
      <c r="H2" s="7">
        <f t="shared" ref="H2:H264" si="1">ABS(C2-ROUND(C2,0))+ABS(D2-ROUND(D2,0))</f>
        <v>1.9999999552965164E-2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280655</v>
      </c>
      <c r="D46" s="1">
        <f>'PR-RAS'!E50</f>
        <v>500853.1</v>
      </c>
      <c r="E46" s="1">
        <v>0</v>
      </c>
      <c r="F46" s="1">
        <v>0</v>
      </c>
      <c r="G46" s="2">
        <f t="shared" si="0"/>
        <v>57706.253999999994</v>
      </c>
      <c r="H46" s="2">
        <f t="shared" si="1"/>
        <v>9.9999999976716936E-2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120704</v>
      </c>
      <c r="E50" s="1">
        <v>0</v>
      </c>
      <c r="F50" s="1">
        <v>0</v>
      </c>
      <c r="G50" s="2">
        <f t="shared" si="0"/>
        <v>11828.992</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120704</v>
      </c>
      <c r="E53" s="1">
        <v>0</v>
      </c>
      <c r="F53" s="1">
        <v>0</v>
      </c>
      <c r="G53" s="2">
        <f t="shared" si="0"/>
        <v>12553.215999999999</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280655</v>
      </c>
      <c r="D64" s="1">
        <f>'PR-RAS'!E68</f>
        <v>380149.1</v>
      </c>
      <c r="E64" s="1">
        <v>0</v>
      </c>
      <c r="F64" s="1">
        <v>0</v>
      </c>
      <c r="G64" s="2">
        <f t="shared" si="0"/>
        <v>65580.051599999992</v>
      </c>
      <c r="H64" s="2">
        <f t="shared" si="1"/>
        <v>9.9999999976716936E-2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280655</v>
      </c>
      <c r="D65" s="1">
        <f>'PR-RAS'!E69</f>
        <v>380149.1</v>
      </c>
      <c r="E65" s="1">
        <v>0</v>
      </c>
      <c r="F65" s="1">
        <v>0</v>
      </c>
      <c r="G65" s="2">
        <f t="shared" si="0"/>
        <v>66621.004799999995</v>
      </c>
      <c r="H65" s="2">
        <f t="shared" si="1"/>
        <v>9.9999999976716936E-2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v>
      </c>
      <c r="D78" s="1">
        <f>'PR-RAS'!E82</f>
        <v>0.7</v>
      </c>
      <c r="E78" s="1">
        <v>0</v>
      </c>
      <c r="F78" s="1">
        <v>0</v>
      </c>
      <c r="G78" s="2">
        <f t="shared" si="0"/>
        <v>0.49280000000000002</v>
      </c>
      <c r="H78" s="2">
        <f t="shared" si="1"/>
        <v>0.30000000000000004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v>
      </c>
      <c r="D79" s="1">
        <f>'PR-RAS'!E83</f>
        <v>0.7</v>
      </c>
      <c r="E79" s="1">
        <v>0</v>
      </c>
      <c r="F79" s="1">
        <v>0</v>
      </c>
      <c r="G79" s="2">
        <f t="shared" si="0"/>
        <v>0.49920000000000003</v>
      </c>
      <c r="H79" s="2">
        <f t="shared" si="1"/>
        <v>0.30000000000000004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v>
      </c>
      <c r="D81" s="1">
        <f>'PR-RAS'!E85</f>
        <v>0.7</v>
      </c>
      <c r="E81" s="1">
        <v>0</v>
      </c>
      <c r="F81" s="1">
        <v>0</v>
      </c>
      <c r="G81" s="2">
        <f t="shared" si="0"/>
        <v>0.51200000000000001</v>
      </c>
      <c r="H81" s="2">
        <f t="shared" si="1"/>
        <v>0.30000000000000004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66342</v>
      </c>
      <c r="D120" s="1">
        <f>'PR-RAS'!E124</f>
        <v>187422.64</v>
      </c>
      <c r="E120" s="1">
        <v>0</v>
      </c>
      <c r="F120" s="1">
        <v>0</v>
      </c>
      <c r="G120" s="2">
        <f t="shared" si="0"/>
        <v>52501.286319999999</v>
      </c>
      <c r="H120" s="2">
        <f t="shared" si="1"/>
        <v>0.35999999998603016</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31342</v>
      </c>
      <c r="D121" s="1">
        <f>'PR-RAS'!E125</f>
        <v>137422.64000000001</v>
      </c>
      <c r="E121" s="1">
        <v>0</v>
      </c>
      <c r="F121" s="1">
        <v>0</v>
      </c>
      <c r="G121" s="2">
        <f t="shared" si="0"/>
        <v>36742.473600000005</v>
      </c>
      <c r="H121" s="2">
        <f t="shared" si="1"/>
        <v>0.35999999998603016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31342</v>
      </c>
      <c r="D123" s="1">
        <f>'PR-RAS'!E127</f>
        <v>137422.64000000001</v>
      </c>
      <c r="E123" s="1">
        <v>0</v>
      </c>
      <c r="F123" s="1">
        <v>0</v>
      </c>
      <c r="G123" s="2">
        <f t="shared" si="0"/>
        <v>37354.848160000001</v>
      </c>
      <c r="H123" s="2">
        <f t="shared" si="1"/>
        <v>0.35999999998603016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35000</v>
      </c>
      <c r="D124" s="1">
        <f>'PR-RAS'!E128</f>
        <v>50000</v>
      </c>
      <c r="E124" s="1">
        <v>0</v>
      </c>
      <c r="F124" s="1">
        <v>0</v>
      </c>
      <c r="G124" s="2">
        <f t="shared" si="0"/>
        <v>16605</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35000</v>
      </c>
      <c r="D125" s="1">
        <f>'PR-RAS'!E129</f>
        <v>50000</v>
      </c>
      <c r="E125" s="1">
        <v>0</v>
      </c>
      <c r="F125" s="1">
        <v>0</v>
      </c>
      <c r="G125" s="2">
        <f t="shared" si="0"/>
        <v>16740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4386304</v>
      </c>
      <c r="D129" s="1">
        <f>'PR-RAS'!E133</f>
        <v>4599188.58</v>
      </c>
      <c r="E129" s="1">
        <v>0</v>
      </c>
      <c r="F129" s="1">
        <v>0</v>
      </c>
      <c r="G129" s="2">
        <f t="shared" si="0"/>
        <v>1738839.18848</v>
      </c>
      <c r="H129" s="2">
        <f t="shared" si="1"/>
        <v>0.41999999992549419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4386304</v>
      </c>
      <c r="D130" s="1">
        <f>'PR-RAS'!E134</f>
        <v>4599188.58</v>
      </c>
      <c r="E130" s="1">
        <v>0</v>
      </c>
      <c r="F130" s="1">
        <v>0</v>
      </c>
      <c r="G130" s="2">
        <f t="shared" si="0"/>
        <v>1752423.8696400002</v>
      </c>
      <c r="H130" s="2">
        <f t="shared" si="1"/>
        <v>0.41999999992549419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4008259</v>
      </c>
      <c r="D131" s="1">
        <f>'PR-RAS'!E135</f>
        <v>4104509.65</v>
      </c>
      <c r="E131" s="1">
        <v>0</v>
      </c>
      <c r="F131" s="1">
        <v>0</v>
      </c>
      <c r="G131" s="2">
        <f t="shared" si="0"/>
        <v>1588246.1790000002</v>
      </c>
      <c r="H131" s="2">
        <f t="shared" si="1"/>
        <v>0.35000000009313226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48000</v>
      </c>
      <c r="D132" s="1">
        <f>'PR-RAS'!E136</f>
        <v>43000</v>
      </c>
      <c r="E132" s="1">
        <v>0</v>
      </c>
      <c r="F132" s="1">
        <v>0</v>
      </c>
      <c r="G132" s="2">
        <f t="shared" si="0"/>
        <v>17554</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330045</v>
      </c>
      <c r="D133" s="1">
        <f>'PR-RAS'!E137</f>
        <v>451678.93</v>
      </c>
      <c r="E133" s="1">
        <v>0</v>
      </c>
      <c r="F133" s="1">
        <v>0</v>
      </c>
      <c r="G133" s="2">
        <f t="shared" si="0"/>
        <v>162809.17752</v>
      </c>
      <c r="H133" s="2">
        <f t="shared" si="1"/>
        <v>7.0000000006984919E-2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335</v>
      </c>
      <c r="D135" s="1">
        <f>'PR-RAS'!E139</f>
        <v>0</v>
      </c>
      <c r="E135" s="1">
        <v>0</v>
      </c>
      <c r="F135" s="1">
        <v>0</v>
      </c>
      <c r="G135" s="2">
        <f t="shared" si="0"/>
        <v>44.89</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335</v>
      </c>
      <c r="D146" s="1">
        <f>'PR-RAS'!E150</f>
        <v>0</v>
      </c>
      <c r="E146" s="1">
        <v>0</v>
      </c>
      <c r="F146" s="1">
        <v>0</v>
      </c>
      <c r="G146" s="2">
        <f t="shared" si="0"/>
        <v>48.574999999999996</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4114186</v>
      </c>
      <c r="D147" s="1">
        <f>'PR-RAS'!E151</f>
        <v>4349123.21</v>
      </c>
      <c r="E147" s="1">
        <v>0</v>
      </c>
      <c r="F147" s="1">
        <v>0</v>
      </c>
      <c r="G147" s="2">
        <f t="shared" si="0"/>
        <v>1870615.1333199998</v>
      </c>
      <c r="H147" s="2">
        <f t="shared" si="1"/>
        <v>0.2099999999627471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3497446</v>
      </c>
      <c r="D148" s="1">
        <f>'PR-RAS'!E152</f>
        <v>3561148.05</v>
      </c>
      <c r="E148" s="1">
        <v>0</v>
      </c>
      <c r="F148" s="1">
        <v>0</v>
      </c>
      <c r="G148" s="2">
        <f t="shared" si="0"/>
        <v>1561102.0887</v>
      </c>
      <c r="H148" s="2">
        <f t="shared" si="1"/>
        <v>4.9999999813735485E-2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2801884</v>
      </c>
      <c r="D149" s="1">
        <f>'PR-RAS'!E153</f>
        <v>2792492.59</v>
      </c>
      <c r="E149" s="1">
        <v>0</v>
      </c>
      <c r="F149" s="1">
        <v>0</v>
      </c>
      <c r="G149" s="2">
        <f t="shared" si="0"/>
        <v>1241256.6386399998</v>
      </c>
      <c r="H149" s="2">
        <f t="shared" si="1"/>
        <v>0.41000000014901161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2801884</v>
      </c>
      <c r="D150" s="1">
        <f>'PR-RAS'!E154</f>
        <v>2792492.59</v>
      </c>
      <c r="E150" s="1">
        <v>0</v>
      </c>
      <c r="F150" s="1">
        <v>0</v>
      </c>
      <c r="G150" s="2">
        <f t="shared" si="0"/>
        <v>1249643.5078199999</v>
      </c>
      <c r="H150" s="2">
        <f t="shared" si="1"/>
        <v>0.41000000014901161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68326</v>
      </c>
      <c r="D154" s="1">
        <f>'PR-RAS'!E158</f>
        <v>157772.01999999999</v>
      </c>
      <c r="E154" s="1">
        <v>0</v>
      </c>
      <c r="F154" s="1">
        <v>0</v>
      </c>
      <c r="G154" s="2">
        <f t="shared" si="0"/>
        <v>58732.116119999999</v>
      </c>
      <c r="H154" s="2">
        <f t="shared" si="1"/>
        <v>1.9999999989522621E-2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627236</v>
      </c>
      <c r="D155" s="1">
        <f>'PR-RAS'!E159</f>
        <v>610883.43999999994</v>
      </c>
      <c r="E155" s="1">
        <v>0</v>
      </c>
      <c r="F155" s="1">
        <v>0</v>
      </c>
      <c r="G155" s="2">
        <f t="shared" si="0"/>
        <v>284746.44351999997</v>
      </c>
      <c r="H155" s="2">
        <f t="shared" si="1"/>
        <v>0.43999999994412065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212464</v>
      </c>
      <c r="D156" s="1">
        <f>'PR-RAS'!E160</f>
        <v>209588.2</v>
      </c>
      <c r="E156" s="1">
        <v>0</v>
      </c>
      <c r="F156" s="1">
        <v>0</v>
      </c>
      <c r="G156" s="2">
        <f t="shared" si="0"/>
        <v>97904.262000000002</v>
      </c>
      <c r="H156" s="2">
        <f t="shared" si="1"/>
        <v>0.20000000001164153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414772</v>
      </c>
      <c r="D157" s="1">
        <f>'PR-RAS'!E161</f>
        <v>401295.24</v>
      </c>
      <c r="E157" s="1">
        <v>0</v>
      </c>
      <c r="F157" s="1">
        <v>0</v>
      </c>
      <c r="G157" s="2">
        <f t="shared" si="0"/>
        <v>189908.54688000001</v>
      </c>
      <c r="H157" s="2">
        <f t="shared" si="1"/>
        <v>0.23999999999068677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567709</v>
      </c>
      <c r="D159" s="1">
        <f>'PR-RAS'!E163</f>
        <v>748374.96000000008</v>
      </c>
      <c r="E159" s="1">
        <v>0</v>
      </c>
      <c r="F159" s="1">
        <v>0</v>
      </c>
      <c r="G159" s="2">
        <f t="shared" si="0"/>
        <v>326184.50936000003</v>
      </c>
      <c r="H159" s="2">
        <f t="shared" si="1"/>
        <v>3.9999999920837581E-2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48947</v>
      </c>
      <c r="D160" s="1">
        <f>'PR-RAS'!E164</f>
        <v>52436.68</v>
      </c>
      <c r="E160" s="1">
        <v>0</v>
      </c>
      <c r="F160" s="1">
        <v>0</v>
      </c>
      <c r="G160" s="2">
        <f t="shared" si="0"/>
        <v>24457.437239999999</v>
      </c>
      <c r="H160" s="2">
        <f t="shared" si="1"/>
        <v>0.31999999999970896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19672</v>
      </c>
      <c r="D161" s="1">
        <f>'PR-RAS'!E165</f>
        <v>12215.73</v>
      </c>
      <c r="E161" s="1">
        <v>0</v>
      </c>
      <c r="F161" s="1">
        <v>0</v>
      </c>
      <c r="G161" s="2">
        <f t="shared" si="0"/>
        <v>7056.5536000000002</v>
      </c>
      <c r="H161" s="2">
        <f t="shared" si="1"/>
        <v>0.27000000000043656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18402</v>
      </c>
      <c r="D162" s="1">
        <f>'PR-RAS'!E166</f>
        <v>26495.95</v>
      </c>
      <c r="E162" s="1">
        <v>0</v>
      </c>
      <c r="F162" s="1">
        <v>0</v>
      </c>
      <c r="G162" s="2">
        <f t="shared" si="0"/>
        <v>11494.417899999999</v>
      </c>
      <c r="H162" s="2">
        <f t="shared" si="1"/>
        <v>4.9999999999272404E-2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10873</v>
      </c>
      <c r="D163" s="1">
        <f>'PR-RAS'!E167</f>
        <v>13725</v>
      </c>
      <c r="E163" s="1">
        <v>0</v>
      </c>
      <c r="F163" s="1">
        <v>0</v>
      </c>
      <c r="G163" s="2">
        <f t="shared" si="0"/>
        <v>6208.326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330614</v>
      </c>
      <c r="D165" s="1">
        <f>'PR-RAS'!E169</f>
        <v>443541.08999999997</v>
      </c>
      <c r="E165" s="1">
        <v>0</v>
      </c>
      <c r="F165" s="1">
        <v>0</v>
      </c>
      <c r="G165" s="2">
        <f t="shared" si="0"/>
        <v>199702.17352000001</v>
      </c>
      <c r="H165" s="2">
        <f t="shared" si="1"/>
        <v>8.999999996740371E-2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29178</v>
      </c>
      <c r="D166" s="1">
        <f>'PR-RAS'!E170</f>
        <v>29719.08</v>
      </c>
      <c r="E166" s="1">
        <v>0</v>
      </c>
      <c r="F166" s="1">
        <v>0</v>
      </c>
      <c r="G166" s="2">
        <f t="shared" si="0"/>
        <v>14621.666400000002</v>
      </c>
      <c r="H166" s="2">
        <f t="shared" si="1"/>
        <v>8.000000000174623E-2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98101</v>
      </c>
      <c r="D168" s="1">
        <f>'PR-RAS'!E172</f>
        <v>116024.77</v>
      </c>
      <c r="E168" s="1">
        <v>0</v>
      </c>
      <c r="F168" s="1">
        <v>0</v>
      </c>
      <c r="G168" s="2">
        <f t="shared" si="0"/>
        <v>55135.140180000009</v>
      </c>
      <c r="H168" s="2">
        <f t="shared" si="1"/>
        <v>0.22999999999592546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76990</v>
      </c>
      <c r="D169" s="1">
        <f>'PR-RAS'!E173</f>
        <v>93610.68</v>
      </c>
      <c r="E169" s="1">
        <v>0</v>
      </c>
      <c r="F169" s="1">
        <v>0</v>
      </c>
      <c r="G169" s="2">
        <f t="shared" si="0"/>
        <v>44387.508479999997</v>
      </c>
      <c r="H169" s="2">
        <f t="shared" si="1"/>
        <v>0.32000000000698492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9960</v>
      </c>
      <c r="D170" s="1">
        <f>'PR-RAS'!E174</f>
        <v>17033.75</v>
      </c>
      <c r="E170" s="1">
        <v>0</v>
      </c>
      <c r="F170" s="1">
        <v>0</v>
      </c>
      <c r="G170" s="2">
        <f t="shared" si="0"/>
        <v>7440.6475000000009</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116385</v>
      </c>
      <c r="D172" s="1">
        <f>'PR-RAS'!E176</f>
        <v>187152.81</v>
      </c>
      <c r="E172" s="1">
        <v>0</v>
      </c>
      <c r="F172" s="1">
        <v>0</v>
      </c>
      <c r="G172" s="2">
        <f t="shared" si="0"/>
        <v>83908.096020000012</v>
      </c>
      <c r="H172" s="2">
        <f t="shared" si="1"/>
        <v>0.19000000000232831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139359</v>
      </c>
      <c r="D173" s="1">
        <f>'PR-RAS'!E177</f>
        <v>185811.02000000002</v>
      </c>
      <c r="E173" s="1">
        <v>0</v>
      </c>
      <c r="F173" s="1">
        <v>0</v>
      </c>
      <c r="G173" s="2">
        <f t="shared" si="0"/>
        <v>87888.738880000004</v>
      </c>
      <c r="H173" s="2">
        <f t="shared" si="1"/>
        <v>2.0000000018626451E-2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11908</v>
      </c>
      <c r="D174" s="1">
        <f>'PR-RAS'!E178</f>
        <v>12117.13</v>
      </c>
      <c r="E174" s="1">
        <v>0</v>
      </c>
      <c r="F174" s="1">
        <v>0</v>
      </c>
      <c r="G174" s="2">
        <f t="shared" si="0"/>
        <v>6252.6109799999986</v>
      </c>
      <c r="H174" s="2">
        <f t="shared" si="1"/>
        <v>0.12999999999919964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87023</v>
      </c>
      <c r="D175" s="1">
        <f>'PR-RAS'!E179</f>
        <v>121274.4</v>
      </c>
      <c r="E175" s="1">
        <v>0</v>
      </c>
      <c r="F175" s="1">
        <v>0</v>
      </c>
      <c r="G175" s="2">
        <f t="shared" si="0"/>
        <v>57345.493199999997</v>
      </c>
      <c r="H175" s="2">
        <f t="shared" si="1"/>
        <v>0.39999999999417923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3630</v>
      </c>
      <c r="D176" s="1">
        <f>'PR-RAS'!E180</f>
        <v>7380</v>
      </c>
      <c r="E176" s="1">
        <v>0</v>
      </c>
      <c r="F176" s="1">
        <v>0</v>
      </c>
      <c r="G176" s="2">
        <f t="shared" si="0"/>
        <v>3218.25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4264</v>
      </c>
      <c r="D177" s="1">
        <f>'PR-RAS'!E181</f>
        <v>4657.92</v>
      </c>
      <c r="E177" s="1">
        <v>0</v>
      </c>
      <c r="F177" s="1">
        <v>0</v>
      </c>
      <c r="G177" s="2">
        <f t="shared" si="0"/>
        <v>2390.0518400000001</v>
      </c>
      <c r="H177" s="2">
        <f t="shared" si="1"/>
        <v>7.999999999992724E-2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25445</v>
      </c>
      <c r="D179" s="1">
        <f>'PR-RAS'!E183</f>
        <v>33889.040000000001</v>
      </c>
      <c r="E179" s="1">
        <v>0</v>
      </c>
      <c r="F179" s="1">
        <v>0</v>
      </c>
      <c r="G179" s="2">
        <f t="shared" si="0"/>
        <v>16593.70824</v>
      </c>
      <c r="H179" s="2">
        <f t="shared" si="1"/>
        <v>4.0000000000873115E-2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6100</v>
      </c>
      <c r="D180" s="1">
        <f>'PR-RAS'!E184</f>
        <v>4125</v>
      </c>
      <c r="E180" s="1">
        <v>0</v>
      </c>
      <c r="F180" s="1">
        <v>0</v>
      </c>
      <c r="G180" s="2">
        <f t="shared" si="0"/>
        <v>2568.65</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989</v>
      </c>
      <c r="D181" s="1">
        <f>'PR-RAS'!E185</f>
        <v>2367.5300000000002</v>
      </c>
      <c r="E181" s="1">
        <v>0</v>
      </c>
      <c r="F181" s="1">
        <v>0</v>
      </c>
      <c r="G181" s="2">
        <f t="shared" si="0"/>
        <v>1030.3308</v>
      </c>
      <c r="H181" s="2">
        <f t="shared" si="1"/>
        <v>0.46999999999979991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48789</v>
      </c>
      <c r="D184" s="1">
        <f>'PR-RAS'!E188</f>
        <v>66586.17</v>
      </c>
      <c r="E184" s="1">
        <v>0</v>
      </c>
      <c r="F184" s="1">
        <v>0</v>
      </c>
      <c r="G184" s="2">
        <f t="shared" si="0"/>
        <v>33298.925219999997</v>
      </c>
      <c r="H184" s="2">
        <f t="shared" si="1"/>
        <v>0.16999999999825377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42318</v>
      </c>
      <c r="D186" s="1">
        <f>'PR-RAS'!E190</f>
        <v>56427.88</v>
      </c>
      <c r="E186" s="1">
        <v>0</v>
      </c>
      <c r="F186" s="1">
        <v>0</v>
      </c>
      <c r="G186" s="2">
        <f t="shared" si="0"/>
        <v>28707.1456</v>
      </c>
      <c r="H186" s="2">
        <f t="shared" si="1"/>
        <v>0.12000000000261934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5003</v>
      </c>
      <c r="D187" s="1">
        <f>'PR-RAS'!E191</f>
        <v>5509.8</v>
      </c>
      <c r="E187" s="1">
        <v>0</v>
      </c>
      <c r="F187" s="1">
        <v>0</v>
      </c>
      <c r="G187" s="2">
        <f t="shared" si="0"/>
        <v>2980.2035999999998</v>
      </c>
      <c r="H187" s="2">
        <f t="shared" si="1"/>
        <v>0.1999999999998181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70</v>
      </c>
      <c r="D189" s="1">
        <f>'PR-RAS'!E193</f>
        <v>0</v>
      </c>
      <c r="E189" s="1">
        <v>0</v>
      </c>
      <c r="F189" s="1">
        <v>0</v>
      </c>
      <c r="G189" s="2">
        <f t="shared" si="0"/>
        <v>13.16</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1398</v>
      </c>
      <c r="D191" s="1">
        <f>'PR-RAS'!E195</f>
        <v>4648.49</v>
      </c>
      <c r="E191" s="1">
        <v>0</v>
      </c>
      <c r="F191" s="1">
        <v>0</v>
      </c>
      <c r="G191" s="2">
        <f t="shared" si="0"/>
        <v>2032.0462</v>
      </c>
      <c r="H191" s="2">
        <f t="shared" si="1"/>
        <v>0.48999999999978172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49031</v>
      </c>
      <c r="D192" s="1">
        <f>'PR-RAS'!E196</f>
        <v>39600.199999999997</v>
      </c>
      <c r="E192" s="1">
        <v>0</v>
      </c>
      <c r="F192" s="1">
        <v>0</v>
      </c>
      <c r="G192" s="2">
        <f t="shared" si="0"/>
        <v>24492.197400000001</v>
      </c>
      <c r="H192" s="2">
        <f t="shared" si="1"/>
        <v>0.19999999999708962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45686</v>
      </c>
      <c r="D198" s="1">
        <f>'PR-RAS'!E202</f>
        <v>35190.949999999997</v>
      </c>
      <c r="E198" s="1">
        <v>0</v>
      </c>
      <c r="F198" s="1">
        <v>0</v>
      </c>
      <c r="G198" s="2">
        <f t="shared" si="0"/>
        <v>22865.3763</v>
      </c>
      <c r="H198" s="2">
        <f t="shared" si="1"/>
        <v>5.0000000002910383E-2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45686</v>
      </c>
      <c r="D204" s="1">
        <f>'PR-RAS'!E208</f>
        <v>35190.949999999997</v>
      </c>
      <c r="E204" s="1">
        <v>0</v>
      </c>
      <c r="F204" s="1">
        <v>0</v>
      </c>
      <c r="G204" s="2">
        <f t="shared" si="0"/>
        <v>23561.7837</v>
      </c>
      <c r="H204" s="2">
        <f t="shared" si="1"/>
        <v>5.0000000002910383E-2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3345</v>
      </c>
      <c r="D206" s="1">
        <f>'PR-RAS'!E210</f>
        <v>4409.25</v>
      </c>
      <c r="E206" s="1">
        <v>0</v>
      </c>
      <c r="F206" s="1">
        <v>0</v>
      </c>
      <c r="G206" s="2">
        <f t="shared" si="0"/>
        <v>2493.5174999999999</v>
      </c>
      <c r="H206" s="2">
        <f t="shared" si="1"/>
        <v>0.25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3345</v>
      </c>
      <c r="D207" s="1">
        <f>'PR-RAS'!E211</f>
        <v>4409.25</v>
      </c>
      <c r="E207" s="1">
        <v>0</v>
      </c>
      <c r="F207" s="1">
        <v>0</v>
      </c>
      <c r="G207" s="2">
        <f t="shared" si="0"/>
        <v>2505.681</v>
      </c>
      <c r="H207" s="2">
        <f t="shared" si="1"/>
        <v>0.25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4114186</v>
      </c>
      <c r="D285" s="1">
        <f>'PR-RAS'!E289</f>
        <v>4349123.21</v>
      </c>
      <c r="E285" s="1">
        <v>0</v>
      </c>
      <c r="F285" s="1">
        <v>0</v>
      </c>
      <c r="G285" s="2">
        <f t="shared" si="8"/>
        <v>3638730.8072799998</v>
      </c>
      <c r="H285" s="2">
        <f t="shared" si="9"/>
        <v>0.2099999999627471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619455</v>
      </c>
      <c r="D286" s="1">
        <f>'PR-RAS'!E290</f>
        <v>938341.80999999959</v>
      </c>
      <c r="E286" s="1">
        <v>0</v>
      </c>
      <c r="F286" s="1">
        <v>0</v>
      </c>
      <c r="G286" s="2">
        <f t="shared" si="8"/>
        <v>711399.50669999968</v>
      </c>
      <c r="H286" s="2">
        <f t="shared" si="9"/>
        <v>0.19000000040978193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1135050</v>
      </c>
      <c r="D288" s="1">
        <f>'PR-RAS'!E292</f>
        <v>657297.06000000006</v>
      </c>
      <c r="E288" s="1">
        <v>0</v>
      </c>
      <c r="F288" s="1">
        <v>0</v>
      </c>
      <c r="G288" s="2">
        <f t="shared" si="8"/>
        <v>703047.86243999994</v>
      </c>
      <c r="H288" s="2">
        <f t="shared" si="9"/>
        <v>6.0000000055879354E-2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940</v>
      </c>
      <c r="D291" s="1">
        <f>'PR-RAS'!E295</f>
        <v>4894</v>
      </c>
      <c r="E291" s="1">
        <v>0</v>
      </c>
      <c r="F291" s="1">
        <v>0</v>
      </c>
      <c r="G291" s="2">
        <f t="shared" si="8"/>
        <v>3111.12</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161448</v>
      </c>
      <c r="D345" s="1">
        <f>'PR-RAS'!E350</f>
        <v>732619.81</v>
      </c>
      <c r="E345" s="1">
        <v>0</v>
      </c>
      <c r="F345" s="1">
        <v>0</v>
      </c>
      <c r="G345" s="2">
        <f t="shared" si="8"/>
        <v>559580.54128</v>
      </c>
      <c r="H345" s="2">
        <f t="shared" si="9"/>
        <v>0.18999999994412065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161448</v>
      </c>
      <c r="D358" s="1">
        <f>'PR-RAS'!E363</f>
        <v>210498.81</v>
      </c>
      <c r="E358" s="1">
        <v>0</v>
      </c>
      <c r="F358" s="1">
        <v>0</v>
      </c>
      <c r="G358" s="2">
        <f t="shared" si="8"/>
        <v>207933.08633999998</v>
      </c>
      <c r="H358" s="2">
        <f t="shared" si="9"/>
        <v>0.19000000000232831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161448</v>
      </c>
      <c r="D364" s="1">
        <f>'PR-RAS'!E369</f>
        <v>210498.81</v>
      </c>
      <c r="E364" s="1">
        <v>0</v>
      </c>
      <c r="F364" s="1">
        <v>0</v>
      </c>
      <c r="G364" s="2">
        <f t="shared" si="8"/>
        <v>211427.76006</v>
      </c>
      <c r="H364" s="2">
        <f t="shared" si="9"/>
        <v>0.19000000000232831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40259</v>
      </c>
      <c r="D365" s="1">
        <f>'PR-RAS'!E370</f>
        <v>44694.61</v>
      </c>
      <c r="E365" s="1">
        <v>0</v>
      </c>
      <c r="F365" s="1">
        <v>0</v>
      </c>
      <c r="G365" s="2">
        <f t="shared" si="8"/>
        <v>47191.952080000003</v>
      </c>
      <c r="H365" s="2">
        <f t="shared" si="9"/>
        <v>0.38999999999941792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27869</v>
      </c>
      <c r="D366" s="1">
        <f>'PR-RAS'!E371</f>
        <v>16352.5</v>
      </c>
      <c r="E366" s="1">
        <v>0</v>
      </c>
      <c r="F366" s="1">
        <v>0</v>
      </c>
      <c r="G366" s="2">
        <f t="shared" si="8"/>
        <v>22109.51</v>
      </c>
      <c r="H366" s="2">
        <f t="shared" si="9"/>
        <v>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80389</v>
      </c>
      <c r="D367" s="1">
        <f>'PR-RAS'!E372</f>
        <v>126376.5</v>
      </c>
      <c r="E367" s="1">
        <v>0</v>
      </c>
      <c r="F367" s="1">
        <v>0</v>
      </c>
      <c r="G367" s="2">
        <f t="shared" si="8"/>
        <v>121929.97199999999</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12931</v>
      </c>
      <c r="D370" s="1">
        <f>'PR-RAS'!E375</f>
        <v>23075.200000000001</v>
      </c>
      <c r="E370" s="1">
        <v>0</v>
      </c>
      <c r="F370" s="1">
        <v>0</v>
      </c>
      <c r="G370" s="2">
        <f t="shared" si="8"/>
        <v>21801.036599999999</v>
      </c>
      <c r="H370" s="2">
        <f t="shared" si="9"/>
        <v>0.2000000000007276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522121</v>
      </c>
      <c r="E397" s="1">
        <v>0</v>
      </c>
      <c r="F397" s="1">
        <v>0</v>
      </c>
      <c r="G397" s="2">
        <f t="shared" si="8"/>
        <v>413519.83199999999</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522121</v>
      </c>
      <c r="E400" s="1">
        <v>0</v>
      </c>
      <c r="F400" s="1">
        <v>0</v>
      </c>
      <c r="G400" s="2">
        <f t="shared" si="8"/>
        <v>416652.55800000002</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161448</v>
      </c>
      <c r="D403" s="1">
        <f>'PR-RAS'!E408</f>
        <v>732619.81</v>
      </c>
      <c r="E403" s="1">
        <v>0</v>
      </c>
      <c r="F403" s="1">
        <v>0</v>
      </c>
      <c r="G403" s="2">
        <f t="shared" si="8"/>
        <v>653928.42324000003</v>
      </c>
      <c r="H403" s="2">
        <f t="shared" si="9"/>
        <v>0.18999999994412065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1883271</v>
      </c>
      <c r="D405" s="1">
        <f>'PR-RAS'!E410</f>
        <v>113448.2</v>
      </c>
      <c r="E405" s="1">
        <v>0</v>
      </c>
      <c r="F405" s="1">
        <v>0</v>
      </c>
      <c r="G405" s="2">
        <f t="shared" si="8"/>
        <v>852507.62959999999</v>
      </c>
      <c r="H405" s="2">
        <f t="shared" si="9"/>
        <v>0.19999999999708962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4733641</v>
      </c>
      <c r="D407" s="1">
        <f>'PR-RAS'!E412</f>
        <v>5287465.0199999996</v>
      </c>
      <c r="E407" s="1">
        <v>0</v>
      </c>
      <c r="F407" s="1">
        <v>0</v>
      </c>
      <c r="G407" s="2">
        <f t="shared" si="8"/>
        <v>6215279.8422400001</v>
      </c>
      <c r="H407" s="2">
        <f t="shared" si="9"/>
        <v>1.9999999552965164E-2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4275634</v>
      </c>
      <c r="D408" s="1">
        <f>'PR-RAS'!E413</f>
        <v>5081743.0199999996</v>
      </c>
      <c r="E408" s="1">
        <v>0</v>
      </c>
      <c r="F408" s="1">
        <v>0</v>
      </c>
      <c r="G408" s="2">
        <f t="shared" si="8"/>
        <v>5876721.856279999</v>
      </c>
      <c r="H408" s="2">
        <f t="shared" si="9"/>
        <v>1.9999999552965164E-2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458007</v>
      </c>
      <c r="D409" s="1">
        <f>'PR-RAS'!E414</f>
        <v>205722</v>
      </c>
      <c r="E409" s="1">
        <v>0</v>
      </c>
      <c r="F409" s="1">
        <v>0</v>
      </c>
      <c r="G409" s="2">
        <f t="shared" si="8"/>
        <v>354736.00799999997</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543848.8600000001</v>
      </c>
      <c r="E411" s="1">
        <v>0</v>
      </c>
      <c r="F411" s="1">
        <v>0</v>
      </c>
      <c r="G411" s="2">
        <f t="shared" si="8"/>
        <v>445956.06520000007</v>
      </c>
      <c r="H411" s="2">
        <f t="shared" si="9"/>
        <v>0.13999999989755452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748221</v>
      </c>
      <c r="D412" s="1">
        <f>'PR-RAS'!E417</f>
        <v>0</v>
      </c>
      <c r="E412" s="1">
        <v>0</v>
      </c>
      <c r="F412" s="1">
        <v>0</v>
      </c>
      <c r="G412" s="2">
        <f t="shared" si="8"/>
        <v>307518.83100000001</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522121</v>
      </c>
      <c r="E414" s="1">
        <v>0</v>
      </c>
      <c r="F414" s="1">
        <v>0</v>
      </c>
      <c r="G414" s="2">
        <f t="shared" si="8"/>
        <v>431271.946</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522121</v>
      </c>
      <c r="E478" s="1">
        <v>0</v>
      </c>
      <c r="F478" s="1">
        <v>0</v>
      </c>
      <c r="G478" s="2">
        <f t="shared" si="8"/>
        <v>498103.43399999995</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522121</v>
      </c>
      <c r="E496" s="1">
        <v>0</v>
      </c>
      <c r="F496" s="1">
        <v>0</v>
      </c>
      <c r="G496" s="2">
        <f t="shared" si="8"/>
        <v>516899.79</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522121</v>
      </c>
      <c r="E497" s="1">
        <v>0</v>
      </c>
      <c r="F497" s="1">
        <v>0</v>
      </c>
      <c r="G497" s="2">
        <f t="shared" si="8"/>
        <v>517944.03200000001</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330045</v>
      </c>
      <c r="D522" s="1">
        <f>'PR-RAS'!E528</f>
        <v>451678.93</v>
      </c>
      <c r="E522" s="1">
        <v>0</v>
      </c>
      <c r="F522" s="1">
        <v>0</v>
      </c>
      <c r="G522" s="2">
        <f t="shared" ref="G522:G809" si="10">(B522/1000)*(C522*1+D522*2)</f>
        <v>642602.89006000001</v>
      </c>
      <c r="H522" s="2">
        <f t="shared" ref="H522:H809" si="11">ABS(C522-ROUND(C522,0))+ABS(D522-ROUND(D522,0))</f>
        <v>7.0000000006984919E-2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330045</v>
      </c>
      <c r="D587" s="1">
        <f>'PR-RAS'!E593</f>
        <v>451678.93</v>
      </c>
      <c r="E587" s="1">
        <v>0</v>
      </c>
      <c r="F587" s="1">
        <v>0</v>
      </c>
      <c r="G587" s="2">
        <f t="shared" si="10"/>
        <v>722774.07595999993</v>
      </c>
      <c r="H587" s="2">
        <f t="shared" si="11"/>
        <v>7.0000000006984919E-2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330045</v>
      </c>
      <c r="D606" s="1">
        <f>'PR-RAS'!E612</f>
        <v>451678.93</v>
      </c>
      <c r="E606" s="1">
        <v>0</v>
      </c>
      <c r="F606" s="1">
        <v>0</v>
      </c>
      <c r="G606" s="2">
        <f t="shared" si="10"/>
        <v>746208.73029999994</v>
      </c>
      <c r="H606" s="2">
        <f t="shared" si="11"/>
        <v>7.0000000006984919E-2</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330045</v>
      </c>
      <c r="D607" s="1">
        <f>'PR-RAS'!E613</f>
        <v>451678.93</v>
      </c>
      <c r="E607" s="1">
        <v>0</v>
      </c>
      <c r="F607" s="1">
        <v>0</v>
      </c>
      <c r="G607" s="2">
        <f t="shared" si="10"/>
        <v>747442.13315999985</v>
      </c>
      <c r="H607" s="2">
        <f t="shared" si="11"/>
        <v>7.0000000006984919E-2</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70442.070000000007</v>
      </c>
      <c r="E629" s="1">
        <v>0</v>
      </c>
      <c r="F629" s="1">
        <v>0</v>
      </c>
      <c r="G629" s="2">
        <f t="shared" si="10"/>
        <v>88475.239920000007</v>
      </c>
      <c r="H629" s="2">
        <f t="shared" si="11"/>
        <v>7.0000000006984919E-2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330045</v>
      </c>
      <c r="D630" s="1">
        <f>'PR-RAS'!E636</f>
        <v>0</v>
      </c>
      <c r="E630" s="1">
        <v>0</v>
      </c>
      <c r="F630" s="1">
        <v>0</v>
      </c>
      <c r="G630" s="2">
        <f t="shared" si="10"/>
        <v>207598.30499999999</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834063</v>
      </c>
      <c r="D631" s="1">
        <f>'PR-RAS'!E637</f>
        <v>0</v>
      </c>
      <c r="E631" s="1">
        <v>0</v>
      </c>
      <c r="F631" s="1">
        <v>0</v>
      </c>
      <c r="G631" s="2">
        <f t="shared" si="10"/>
        <v>525459.69000000006</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330044.64</v>
      </c>
      <c r="E632" s="1">
        <v>0</v>
      </c>
      <c r="F632" s="1">
        <v>0</v>
      </c>
      <c r="G632" s="2">
        <f t="shared" si="10"/>
        <v>416516.33568000002</v>
      </c>
      <c r="H632" s="2">
        <f t="shared" si="11"/>
        <v>0.35999999998603016</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4733641</v>
      </c>
      <c r="D633" s="1">
        <f>'PR-RAS'!E639</f>
        <v>5809586.0199999996</v>
      </c>
      <c r="E633" s="1">
        <v>0</v>
      </c>
      <c r="F633" s="1">
        <v>0</v>
      </c>
      <c r="G633" s="2">
        <f t="shared" si="10"/>
        <v>10334977.84128</v>
      </c>
      <c r="H633" s="2">
        <f t="shared" si="11"/>
        <v>1.9999999552965164E-2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4605679</v>
      </c>
      <c r="D634" s="1">
        <f>'PR-RAS'!E640</f>
        <v>5533421.9499999993</v>
      </c>
      <c r="E634" s="1">
        <v>0</v>
      </c>
      <c r="F634" s="1">
        <v>0</v>
      </c>
      <c r="G634" s="2">
        <f t="shared" si="10"/>
        <v>9920706.9956999999</v>
      </c>
      <c r="H634" s="2">
        <f t="shared" si="11"/>
        <v>5.000000074505806E-2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127962</v>
      </c>
      <c r="D635" s="1">
        <f>'PR-RAS'!E641</f>
        <v>276164.0700000003</v>
      </c>
      <c r="E635" s="1">
        <v>0</v>
      </c>
      <c r="F635" s="1">
        <v>0</v>
      </c>
      <c r="G635" s="2">
        <f t="shared" si="10"/>
        <v>431303.94876000041</v>
      </c>
      <c r="H635" s="2">
        <f t="shared" si="11"/>
        <v>7.0000000298023224E-2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85842</v>
      </c>
      <c r="D637" s="1">
        <f>'PR-RAS'!E643</f>
        <v>213804.22000000009</v>
      </c>
      <c r="E637" s="1">
        <v>0</v>
      </c>
      <c r="F637" s="1">
        <v>0</v>
      </c>
      <c r="G637" s="2">
        <f t="shared" si="10"/>
        <v>326554.4798400001</v>
      </c>
      <c r="H637" s="2">
        <f t="shared" si="11"/>
        <v>0.22000000008847564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213804</v>
      </c>
      <c r="D639" s="1">
        <f>'PR-RAS'!E645</f>
        <v>489968.29000000039</v>
      </c>
      <c r="E639" s="1">
        <v>0</v>
      </c>
      <c r="F639" s="1">
        <v>0</v>
      </c>
      <c r="G639" s="2">
        <f t="shared" si="10"/>
        <v>761606.49004000053</v>
      </c>
      <c r="H639" s="2">
        <f t="shared" si="11"/>
        <v>0.29000000038649887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280642</v>
      </c>
      <c r="D641" s="1">
        <f>'PR-RAS'!E647</f>
        <v>313495.18</v>
      </c>
      <c r="E641" s="1">
        <v>0</v>
      </c>
      <c r="F641" s="1">
        <v>0</v>
      </c>
      <c r="G641" s="2">
        <f t="shared" si="10"/>
        <v>580884.71039999998</v>
      </c>
      <c r="H641" s="2">
        <f t="shared" si="11"/>
        <v>0.17999999999301508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79897</v>
      </c>
      <c r="D642" s="1">
        <f>'PR-RAS'!E649</f>
        <v>289308.36</v>
      </c>
      <c r="E642" s="1">
        <v>0</v>
      </c>
      <c r="F642" s="1">
        <v>0</v>
      </c>
      <c r="G642" s="2">
        <f t="shared" si="10"/>
        <v>422107.29452</v>
      </c>
      <c r="H642" s="2">
        <f t="shared" si="11"/>
        <v>0.35999999998603016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4818766</v>
      </c>
      <c r="D643" s="1">
        <f>'PR-RAS'!E650</f>
        <v>5330962.67</v>
      </c>
      <c r="E643" s="1">
        <v>0</v>
      </c>
      <c r="F643" s="1">
        <v>0</v>
      </c>
      <c r="G643" s="2">
        <f t="shared" si="10"/>
        <v>9938603.8402800001</v>
      </c>
      <c r="H643" s="2">
        <f t="shared" si="11"/>
        <v>0.33000000007450581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4609355</v>
      </c>
      <c r="D644" s="1">
        <f>'PR-RAS'!E651</f>
        <v>5123997.51</v>
      </c>
      <c r="E644" s="1">
        <v>0</v>
      </c>
      <c r="F644" s="1">
        <v>0</v>
      </c>
      <c r="G644" s="2">
        <f t="shared" si="10"/>
        <v>9553276.0628600009</v>
      </c>
      <c r="H644" s="2">
        <f t="shared" si="11"/>
        <v>0.49000000022351742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289308</v>
      </c>
      <c r="D645" s="1">
        <f>'PR-RAS'!E652</f>
        <v>496273.52000000048</v>
      </c>
      <c r="E645" s="1">
        <v>0</v>
      </c>
      <c r="F645" s="1">
        <v>0</v>
      </c>
      <c r="G645" s="2">
        <f t="shared" si="10"/>
        <v>825514.64576000068</v>
      </c>
      <c r="H645" s="2">
        <f t="shared" si="11"/>
        <v>0.47999999951571226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v>
      </c>
      <c r="D647" s="1">
        <f>'PR-RAS'!E654</f>
        <v>21</v>
      </c>
      <c r="E647" s="1">
        <v>0</v>
      </c>
      <c r="F647" s="1">
        <v>0</v>
      </c>
      <c r="G647" s="2">
        <f t="shared" si="10"/>
        <v>40.052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v>
      </c>
      <c r="D649" s="1">
        <f>'PR-RAS'!E656</f>
        <v>21</v>
      </c>
      <c r="E649" s="1">
        <v>0</v>
      </c>
      <c r="F649" s="1">
        <v>0</v>
      </c>
      <c r="G649" s="2">
        <f t="shared" si="10"/>
        <v>40.176000000000002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280655</v>
      </c>
      <c r="D669" s="1">
        <f>'PR-RAS'!E676</f>
        <v>380149.1</v>
      </c>
      <c r="E669" s="1">
        <v>0</v>
      </c>
      <c r="F669" s="1">
        <v>0</v>
      </c>
      <c r="G669" s="2">
        <f t="shared" si="10"/>
        <v>695356.73759999999</v>
      </c>
      <c r="H669" s="2">
        <f t="shared" si="11"/>
        <v>9.9999999976716936E-2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17202</v>
      </c>
      <c r="D711" s="1">
        <f>'PR-RAS'!E718</f>
        <v>26495.95</v>
      </c>
      <c r="E711" s="1">
        <v>0</v>
      </c>
      <c r="F711" s="1">
        <v>0</v>
      </c>
      <c r="G711" s="2">
        <f t="shared" si="10"/>
        <v>49837.668999999994</v>
      </c>
      <c r="H711" s="2">
        <f t="shared" si="11"/>
        <v>4.9999999999272404E-2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25445</v>
      </c>
      <c r="D713" s="1">
        <f>'PR-RAS'!E720</f>
        <v>33889.040000000001</v>
      </c>
      <c r="E713" s="1">
        <v>0</v>
      </c>
      <c r="F713" s="1">
        <v>0</v>
      </c>
      <c r="G713" s="2">
        <f t="shared" si="10"/>
        <v>66374.83296</v>
      </c>
      <c r="H713" s="2">
        <f t="shared" si="11"/>
        <v>4.0000000000873115E-2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14682</v>
      </c>
      <c r="D719" s="1">
        <f>'PR-RAS'!E726</f>
        <v>0</v>
      </c>
      <c r="E719" s="1">
        <v>0</v>
      </c>
      <c r="F719" s="1">
        <v>0</v>
      </c>
      <c r="G719" s="2">
        <f t="shared" si="10"/>
        <v>10541.675999999999</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45686</v>
      </c>
      <c r="D741" s="1">
        <f>'PR-RAS'!E748</f>
        <v>35190.949999999997</v>
      </c>
      <c r="E741" s="1">
        <v>0</v>
      </c>
      <c r="F741" s="1">
        <v>0</v>
      </c>
      <c r="G741" s="2">
        <f t="shared" si="10"/>
        <v>85890.245999999999</v>
      </c>
      <c r="H741" s="2">
        <f t="shared" si="11"/>
        <v>5.0000000002910383E-2</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522121</v>
      </c>
      <c r="E890" s="1">
        <v>0</v>
      </c>
      <c r="F890" s="1">
        <v>0</v>
      </c>
      <c r="G890" s="2">
        <f t="shared" si="18"/>
        <v>928331.13800000004</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330045</v>
      </c>
      <c r="D958" s="1">
        <f>'PR-RAS'!E965</f>
        <v>451678.93</v>
      </c>
      <c r="E958" s="1">
        <v>0</v>
      </c>
      <c r="F958" s="1">
        <v>0</v>
      </c>
      <c r="G958" s="2">
        <f t="shared" si="18"/>
        <v>1180366.5370199999</v>
      </c>
      <c r="H958" s="2">
        <f t="shared" si="19"/>
        <v>7.0000000006984919E-2</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2546997</v>
      </c>
      <c r="D984" s="6">
        <f>BILANCA!E6</f>
        <v>4001864.37</v>
      </c>
      <c r="E984" s="6">
        <v>0</v>
      </c>
      <c r="F984" s="6">
        <v>0</v>
      </c>
      <c r="G984" s="7">
        <f t="shared" ref="G984:G1241" si="22">B984/1000*C984+B984/500*D984</f>
        <v>10550.72574</v>
      </c>
      <c r="H984" s="7">
        <f t="shared" si="19"/>
        <v>0.37000000011175871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1971462</v>
      </c>
      <c r="D985" s="1">
        <f>BILANCA!E7</f>
        <v>3163506.9000000004</v>
      </c>
      <c r="E985" s="1">
        <v>0</v>
      </c>
      <c r="F985" s="1">
        <v>0</v>
      </c>
      <c r="G985" s="2">
        <f t="shared" si="22"/>
        <v>16596.9516</v>
      </c>
      <c r="H985" s="2">
        <f t="shared" si="19"/>
        <v>9.999999962747097E-2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1971462</v>
      </c>
      <c r="D990" s="1">
        <f>BILANCA!E12</f>
        <v>3163506.9000000004</v>
      </c>
      <c r="E990" s="1">
        <v>0</v>
      </c>
      <c r="F990" s="1">
        <v>0</v>
      </c>
      <c r="G990" s="2">
        <f t="shared" si="22"/>
        <v>58089.330600000001</v>
      </c>
      <c r="H990" s="2">
        <f t="shared" si="19"/>
        <v>9.999999962747097E-2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551351</v>
      </c>
      <c r="D997" s="1">
        <f>BILANCA!E19</f>
        <v>523505.88000000012</v>
      </c>
      <c r="E997" s="1">
        <v>0</v>
      </c>
      <c r="F997" s="1">
        <v>0</v>
      </c>
      <c r="G997" s="2">
        <f t="shared" si="22"/>
        <v>22377.078640000003</v>
      </c>
      <c r="H997" s="2">
        <f t="shared" si="19"/>
        <v>0.11999999987892807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249314</v>
      </c>
      <c r="D998" s="1">
        <f>BILANCA!E20</f>
        <v>295608.53000000003</v>
      </c>
      <c r="E998" s="1">
        <v>0</v>
      </c>
      <c r="F998" s="1">
        <v>0</v>
      </c>
      <c r="G998" s="2">
        <f t="shared" si="22"/>
        <v>12607.965899999999</v>
      </c>
      <c r="H998" s="2">
        <f t="shared" si="19"/>
        <v>0.46999999997206032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183583</v>
      </c>
      <c r="D999" s="1">
        <f>BILANCA!E21</f>
        <v>194450.25</v>
      </c>
      <c r="E999" s="1">
        <v>0</v>
      </c>
      <c r="F999" s="1">
        <v>0</v>
      </c>
      <c r="G999" s="2">
        <f t="shared" si="22"/>
        <v>9159.7360000000008</v>
      </c>
      <c r="H999" s="2">
        <f t="shared" si="19"/>
        <v>0.25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1351303</v>
      </c>
      <c r="D1000" s="1">
        <f>BILANCA!E22</f>
        <v>1370701.98</v>
      </c>
      <c r="E1000" s="1">
        <v>0</v>
      </c>
      <c r="F1000" s="1">
        <v>0</v>
      </c>
      <c r="G1000" s="2">
        <f t="shared" si="22"/>
        <v>69576.018320000003</v>
      </c>
      <c r="H1000" s="2">
        <f t="shared" si="19"/>
        <v>2.0000000018626451E-2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12930</v>
      </c>
      <c r="D1003" s="1">
        <f>BILANCA!E25</f>
        <v>36005.85</v>
      </c>
      <c r="E1003" s="1">
        <v>0</v>
      </c>
      <c r="F1003" s="1">
        <v>0</v>
      </c>
      <c r="G1003" s="2">
        <f t="shared" si="22"/>
        <v>1698.8339999999998</v>
      </c>
      <c r="H1003" s="2">
        <f t="shared" si="19"/>
        <v>0.15000000000145519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1245779</v>
      </c>
      <c r="D1006" s="1">
        <f>BILANCA!E28</f>
        <v>1373260.73</v>
      </c>
      <c r="E1006" s="1">
        <v>0</v>
      </c>
      <c r="F1006" s="1">
        <v>0</v>
      </c>
      <c r="G1006" s="2">
        <f t="shared" si="22"/>
        <v>91822.910579999996</v>
      </c>
      <c r="H1006" s="2">
        <f t="shared" si="19"/>
        <v>0.27000000001862645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1420111</v>
      </c>
      <c r="D1007" s="1">
        <f>BILANCA!E29</f>
        <v>2640001.02</v>
      </c>
      <c r="E1007" s="1">
        <v>0</v>
      </c>
      <c r="F1007" s="1">
        <v>0</v>
      </c>
      <c r="G1007" s="2">
        <f t="shared" si="22"/>
        <v>160802.71296</v>
      </c>
      <c r="H1007" s="2">
        <f t="shared" si="19"/>
        <v>2.0000000018626451E-2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2755492</v>
      </c>
      <c r="D1008" s="1">
        <f>BILANCA!E30</f>
        <v>4775573.59</v>
      </c>
      <c r="E1008" s="1">
        <v>0</v>
      </c>
      <c r="F1008" s="1">
        <v>0</v>
      </c>
      <c r="G1008" s="2">
        <f t="shared" si="22"/>
        <v>307665.97950000002</v>
      </c>
      <c r="H1008" s="2">
        <f t="shared" si="19"/>
        <v>0.41000000014901161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1335381</v>
      </c>
      <c r="D1012" s="1">
        <f>BILANCA!E34</f>
        <v>2135572.5699999998</v>
      </c>
      <c r="E1012" s="1">
        <v>0</v>
      </c>
      <c r="F1012" s="1">
        <v>0</v>
      </c>
      <c r="G1012" s="2">
        <f t="shared" si="22"/>
        <v>162589.25805999999</v>
      </c>
      <c r="H1012" s="2">
        <f t="shared" si="19"/>
        <v>0.43000000016763806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4750</v>
      </c>
      <c r="D1025" s="1">
        <f>BILANCA!E47</f>
        <v>4750</v>
      </c>
      <c r="E1025" s="1">
        <v>0</v>
      </c>
      <c r="F1025" s="1">
        <v>0</v>
      </c>
      <c r="G1025" s="2">
        <f t="shared" si="22"/>
        <v>598.5</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4750</v>
      </c>
      <c r="D1028" s="1">
        <f>BILANCA!E50</f>
        <v>4750</v>
      </c>
      <c r="E1028" s="1">
        <v>0</v>
      </c>
      <c r="F1028" s="1">
        <v>0</v>
      </c>
      <c r="G1028" s="2">
        <f t="shared" si="22"/>
        <v>641.25</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20972</v>
      </c>
      <c r="D1032" s="1">
        <f>BILANCA!E54</f>
        <v>20971.73</v>
      </c>
      <c r="E1032" s="1">
        <v>0</v>
      </c>
      <c r="F1032" s="1">
        <v>0</v>
      </c>
      <c r="G1032" s="2">
        <f t="shared" si="22"/>
        <v>3082.85754</v>
      </c>
      <c r="H1032" s="2">
        <f t="shared" si="19"/>
        <v>0.27000000000043656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20972</v>
      </c>
      <c r="D1033" s="1">
        <f>BILANCA!E55</f>
        <v>20971.73</v>
      </c>
      <c r="E1033" s="1">
        <v>0</v>
      </c>
      <c r="F1033" s="1">
        <v>0</v>
      </c>
      <c r="G1033" s="2">
        <f t="shared" si="22"/>
        <v>3145.7730000000001</v>
      </c>
      <c r="H1033" s="2">
        <f t="shared" si="19"/>
        <v>0.27000000000043656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575535</v>
      </c>
      <c r="D1046" s="1">
        <f>BILANCA!E68</f>
        <v>838357.47</v>
      </c>
      <c r="E1046" s="1">
        <v>0</v>
      </c>
      <c r="F1046" s="1">
        <v>0</v>
      </c>
      <c r="G1046" s="2">
        <f t="shared" si="22"/>
        <v>141891.74622</v>
      </c>
      <c r="H1046" s="2">
        <f t="shared" si="19"/>
        <v>0.46999999997206032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289308</v>
      </c>
      <c r="D1047" s="1">
        <f>BILANCA!E69</f>
        <v>496273.52</v>
      </c>
      <c r="E1047" s="1">
        <v>0</v>
      </c>
      <c r="F1047" s="1">
        <v>0</v>
      </c>
      <c r="G1047" s="2">
        <f t="shared" si="22"/>
        <v>82038.722559999995</v>
      </c>
      <c r="H1047" s="2">
        <f t="shared" si="19"/>
        <v>0.47999999998137355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289308</v>
      </c>
      <c r="D1048" s="1">
        <f>BILANCA!E70</f>
        <v>496273.52</v>
      </c>
      <c r="E1048" s="1">
        <v>0</v>
      </c>
      <c r="F1048" s="1">
        <v>0</v>
      </c>
      <c r="G1048" s="2">
        <f t="shared" si="22"/>
        <v>83320.577600000004</v>
      </c>
      <c r="H1048" s="2">
        <f t="shared" si="19"/>
        <v>0.47999999998137355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289308</v>
      </c>
      <c r="D1050" s="1">
        <f>BILANCA!E72</f>
        <v>496273.52</v>
      </c>
      <c r="E1050" s="1">
        <v>0</v>
      </c>
      <c r="F1050" s="1">
        <v>0</v>
      </c>
      <c r="G1050" s="2">
        <f t="shared" si="22"/>
        <v>85884.287680000009</v>
      </c>
      <c r="H1050" s="2">
        <f t="shared" si="19"/>
        <v>0.47999999998137355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4645</v>
      </c>
      <c r="D1056" s="1">
        <f>BILANCA!E78</f>
        <v>23694.77</v>
      </c>
      <c r="E1056" s="1">
        <v>0</v>
      </c>
      <c r="F1056" s="1">
        <v>0</v>
      </c>
      <c r="G1056" s="2">
        <f t="shared" si="22"/>
        <v>3798.52142</v>
      </c>
      <c r="H1056" s="2">
        <f t="shared" si="19"/>
        <v>0.22999999999956344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4645</v>
      </c>
      <c r="D1064" s="1">
        <f>BILANCA!E86</f>
        <v>23694.77</v>
      </c>
      <c r="E1064" s="1">
        <v>0</v>
      </c>
      <c r="F1064" s="1">
        <v>0</v>
      </c>
      <c r="G1064" s="2">
        <f t="shared" si="22"/>
        <v>4214.79774</v>
      </c>
      <c r="H1064" s="2">
        <f t="shared" si="19"/>
        <v>0.22999999999956344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940</v>
      </c>
      <c r="D1124" s="1">
        <f>BILANCA!E146</f>
        <v>4894</v>
      </c>
      <c r="E1124" s="1">
        <v>0</v>
      </c>
      <c r="F1124" s="1">
        <v>0</v>
      </c>
      <c r="G1124" s="2">
        <f t="shared" si="22"/>
        <v>1512.6479999999999</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940</v>
      </c>
      <c r="D1138" s="1">
        <f>BILANCA!E160</f>
        <v>4894</v>
      </c>
      <c r="E1138" s="1">
        <v>0</v>
      </c>
      <c r="F1138" s="1">
        <v>0</v>
      </c>
      <c r="G1138" s="2">
        <f t="shared" si="22"/>
        <v>1662.8400000000001</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280642</v>
      </c>
      <c r="D1148" s="1">
        <f>BILANCA!E170</f>
        <v>313495.18</v>
      </c>
      <c r="E1148" s="1">
        <v>0</v>
      </c>
      <c r="F1148" s="1">
        <v>0</v>
      </c>
      <c r="G1148" s="2">
        <f t="shared" si="22"/>
        <v>149759.3394</v>
      </c>
      <c r="H1148" s="2">
        <f t="shared" si="23"/>
        <v>0.17999999999301508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280642</v>
      </c>
      <c r="D1151" s="1">
        <f>BILANCA!E173</f>
        <v>313495.18</v>
      </c>
      <c r="E1151" s="1">
        <v>0</v>
      </c>
      <c r="F1151" s="1">
        <v>0</v>
      </c>
      <c r="G1151" s="2">
        <f t="shared" si="22"/>
        <v>152482.23648000002</v>
      </c>
      <c r="H1151" s="2">
        <f t="shared" si="23"/>
        <v>0.17999999999301508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2546997</v>
      </c>
      <c r="D1152" s="1">
        <f>BILANCA!E175</f>
        <v>4001864.3699999996</v>
      </c>
      <c r="E1152" s="1">
        <v>0</v>
      </c>
      <c r="F1152" s="1">
        <v>0</v>
      </c>
      <c r="G1152" s="2">
        <f t="shared" si="22"/>
        <v>1783072.6500599999</v>
      </c>
      <c r="H1152" s="2">
        <f t="shared" si="23"/>
        <v>0.36999999964609742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1497931</v>
      </c>
      <c r="D1153" s="1">
        <f>BILANCA!E176</f>
        <v>1551077.4</v>
      </c>
      <c r="E1153" s="1">
        <v>0</v>
      </c>
      <c r="F1153" s="1">
        <v>0</v>
      </c>
      <c r="G1153" s="2">
        <f t="shared" si="22"/>
        <v>782014.58600000001</v>
      </c>
      <c r="H1153" s="2">
        <f t="shared" si="23"/>
        <v>0.39999999990686774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360791</v>
      </c>
      <c r="D1154" s="1">
        <f>BILANCA!E177</f>
        <v>343495.18000000005</v>
      </c>
      <c r="E1154" s="1">
        <v>0</v>
      </c>
      <c r="F1154" s="1">
        <v>0</v>
      </c>
      <c r="G1154" s="2">
        <f t="shared" si="22"/>
        <v>179170.61256000004</v>
      </c>
      <c r="H1154" s="2">
        <f t="shared" si="23"/>
        <v>0.18000000005122274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269628</v>
      </c>
      <c r="D1155" s="1">
        <f>BILANCA!E178</f>
        <v>299402.77</v>
      </c>
      <c r="E1155" s="1">
        <v>0</v>
      </c>
      <c r="F1155" s="1">
        <v>0</v>
      </c>
      <c r="G1155" s="2">
        <f t="shared" si="22"/>
        <v>149370.56888000001</v>
      </c>
      <c r="H1155" s="2">
        <f t="shared" si="23"/>
        <v>0.22999999998137355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10632</v>
      </c>
      <c r="D1156" s="1">
        <f>BILANCA!E179</f>
        <v>13428.96</v>
      </c>
      <c r="E1156" s="1">
        <v>0</v>
      </c>
      <c r="F1156" s="1">
        <v>0</v>
      </c>
      <c r="G1156" s="2">
        <f t="shared" si="22"/>
        <v>6485.756159999999</v>
      </c>
      <c r="H1156" s="2">
        <f t="shared" si="23"/>
        <v>4.0000000000873115E-2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382</v>
      </c>
      <c r="D1157" s="1">
        <f>BILANCA!E180</f>
        <v>663.45</v>
      </c>
      <c r="E1157" s="1">
        <v>0</v>
      </c>
      <c r="F1157" s="1">
        <v>0</v>
      </c>
      <c r="G1157" s="2">
        <f t="shared" si="22"/>
        <v>297.34859999999998</v>
      </c>
      <c r="H1157" s="2">
        <f t="shared" si="23"/>
        <v>0.45000000000004547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382</v>
      </c>
      <c r="D1160" s="1">
        <f>BILANCA!E183</f>
        <v>663.45</v>
      </c>
      <c r="E1160" s="1">
        <v>0</v>
      </c>
      <c r="F1160" s="1">
        <v>0</v>
      </c>
      <c r="G1160" s="2">
        <f t="shared" si="22"/>
        <v>302.4753</v>
      </c>
      <c r="H1160" s="2">
        <f t="shared" si="23"/>
        <v>0.45000000000004547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80149</v>
      </c>
      <c r="D1165" s="1">
        <f>BILANCA!E188</f>
        <v>30000</v>
      </c>
      <c r="E1165" s="1">
        <v>0</v>
      </c>
      <c r="F1165" s="1">
        <v>0</v>
      </c>
      <c r="G1165" s="2">
        <f t="shared" si="22"/>
        <v>25507.118000000002</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1137140</v>
      </c>
      <c r="D1183" s="1">
        <f>BILANCA!E206</f>
        <v>1207582.22</v>
      </c>
      <c r="E1183" s="1">
        <v>0</v>
      </c>
      <c r="F1183" s="1">
        <v>0</v>
      </c>
      <c r="G1183" s="2">
        <f t="shared" si="22"/>
        <v>710460.88800000004</v>
      </c>
      <c r="H1183" s="2">
        <f t="shared" si="23"/>
        <v>0.21999999997206032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1137140</v>
      </c>
      <c r="D1184" s="1">
        <f>BILANCA!E207</f>
        <v>1207582.22</v>
      </c>
      <c r="E1184" s="1">
        <v>0</v>
      </c>
      <c r="F1184" s="1">
        <v>0</v>
      </c>
      <c r="G1184" s="2">
        <f t="shared" si="22"/>
        <v>714013.19244000001</v>
      </c>
      <c r="H1184" s="2">
        <f t="shared" si="23"/>
        <v>0.21999999997206032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1137140</v>
      </c>
      <c r="D1192" s="1">
        <f>BILANCA!E215</f>
        <v>1207582.22</v>
      </c>
      <c r="E1192" s="1">
        <v>0</v>
      </c>
      <c r="F1192" s="1">
        <v>0</v>
      </c>
      <c r="G1192" s="2">
        <f t="shared" si="22"/>
        <v>742431.62795999995</v>
      </c>
      <c r="H1192" s="2">
        <f t="shared" si="23"/>
        <v>0.21999999997206032</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1049066</v>
      </c>
      <c r="D1214" s="1">
        <f>BILANCA!E237</f>
        <v>2450786.9699999997</v>
      </c>
      <c r="E1214" s="1">
        <v>0</v>
      </c>
      <c r="F1214" s="1">
        <v>0</v>
      </c>
      <c r="G1214" s="2">
        <f t="shared" si="22"/>
        <v>1374597.82614</v>
      </c>
      <c r="H1214" s="2">
        <f t="shared" si="23"/>
        <v>3.0000000260770321E-2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834322</v>
      </c>
      <c r="D1215" s="1">
        <f>BILANCA!E238</f>
        <v>1955924.68</v>
      </c>
      <c r="E1215" s="1">
        <v>0</v>
      </c>
      <c r="F1215" s="1">
        <v>0</v>
      </c>
      <c r="G1215" s="2">
        <f t="shared" si="22"/>
        <v>1101111.7555199999</v>
      </c>
      <c r="H1215" s="2">
        <f t="shared" si="23"/>
        <v>0.32000000006519258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1971462</v>
      </c>
      <c r="D1216" s="1">
        <f>BILANCA!E239</f>
        <v>3163506.9</v>
      </c>
      <c r="E1216" s="1">
        <v>0</v>
      </c>
      <c r="F1216" s="1">
        <v>0</v>
      </c>
      <c r="G1216" s="2">
        <f t="shared" si="22"/>
        <v>1933544.8614000001</v>
      </c>
      <c r="H1216" s="2">
        <f t="shared" si="23"/>
        <v>0.10000000009313226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1971462</v>
      </c>
      <c r="D1217" s="1">
        <f>BILANCA!E240</f>
        <v>3163506.9</v>
      </c>
      <c r="E1217" s="1">
        <v>0</v>
      </c>
      <c r="F1217" s="1">
        <v>0</v>
      </c>
      <c r="G1217" s="2">
        <f t="shared" si="22"/>
        <v>1941843.3372</v>
      </c>
      <c r="H1217" s="2">
        <f t="shared" si="23"/>
        <v>0.10000000009313226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1137140</v>
      </c>
      <c r="D1219" s="1">
        <f>BILANCA!E242</f>
        <v>1207582.22</v>
      </c>
      <c r="E1219" s="1">
        <v>0</v>
      </c>
      <c r="F1219" s="1">
        <v>0</v>
      </c>
      <c r="G1219" s="2">
        <f t="shared" si="22"/>
        <v>838343.84783999994</v>
      </c>
      <c r="H1219" s="2">
        <f t="shared" si="23"/>
        <v>0.21999999997206032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1137140</v>
      </c>
      <c r="D1220" s="1">
        <f>BILANCA!E243</f>
        <v>1207582.22</v>
      </c>
      <c r="E1220" s="1">
        <v>0</v>
      </c>
      <c r="F1220" s="1">
        <v>0</v>
      </c>
      <c r="G1220" s="2">
        <f t="shared" si="22"/>
        <v>841896.15228000004</v>
      </c>
      <c r="H1220" s="2">
        <f t="shared" si="23"/>
        <v>0.21999999997206032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213804</v>
      </c>
      <c r="D1222" s="1">
        <f>BILANCA!E245</f>
        <v>489968.29000000004</v>
      </c>
      <c r="E1222" s="1">
        <v>0</v>
      </c>
      <c r="F1222" s="1">
        <v>0</v>
      </c>
      <c r="G1222" s="2">
        <f t="shared" si="22"/>
        <v>285303.99862000003</v>
      </c>
      <c r="H1222" s="2">
        <f t="shared" si="23"/>
        <v>0.2900000000372529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657297</v>
      </c>
      <c r="D1223" s="1">
        <f>BILANCA!E246</f>
        <v>1179588.1000000001</v>
      </c>
      <c r="E1223" s="1">
        <v>0</v>
      </c>
      <c r="F1223" s="1">
        <v>0</v>
      </c>
      <c r="G1223" s="2">
        <f t="shared" si="22"/>
        <v>723953.56800000009</v>
      </c>
      <c r="H1223" s="2">
        <f t="shared" si="23"/>
        <v>0.10000000009313226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657297</v>
      </c>
      <c r="D1224" s="1">
        <f>BILANCA!E247</f>
        <v>1109146.03</v>
      </c>
      <c r="E1224" s="1">
        <v>0</v>
      </c>
      <c r="F1224" s="1">
        <v>0</v>
      </c>
      <c r="G1224" s="2">
        <f t="shared" si="22"/>
        <v>693016.96346</v>
      </c>
      <c r="H1224" s="2">
        <f t="shared" si="23"/>
        <v>3.0000000027939677E-2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70442.070000000007</v>
      </c>
      <c r="E1226" s="1">
        <v>0</v>
      </c>
      <c r="F1226" s="1">
        <v>0</v>
      </c>
      <c r="G1226" s="2">
        <f t="shared" si="22"/>
        <v>34234.846020000005</v>
      </c>
      <c r="H1226" s="2">
        <f t="shared" si="23"/>
        <v>7.0000000006984919E-2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443493</v>
      </c>
      <c r="D1227" s="1">
        <f>BILANCA!E250</f>
        <v>689619.81</v>
      </c>
      <c r="E1227" s="1">
        <v>0</v>
      </c>
      <c r="F1227" s="1">
        <v>0</v>
      </c>
      <c r="G1227" s="2">
        <f t="shared" si="22"/>
        <v>444746.75928000006</v>
      </c>
      <c r="H1227" s="2">
        <f t="shared" si="23"/>
        <v>0.18999999994412065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113448</v>
      </c>
      <c r="D1229" s="1">
        <f>BILANCA!E252</f>
        <v>689619.81</v>
      </c>
      <c r="E1229" s="1">
        <v>0</v>
      </c>
      <c r="F1229" s="1">
        <v>0</v>
      </c>
      <c r="G1229" s="2">
        <f t="shared" si="22"/>
        <v>367201.15451999998</v>
      </c>
      <c r="H1229" s="2">
        <f t="shared" si="23"/>
        <v>0.18999999994412065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330045</v>
      </c>
      <c r="D1230" s="1">
        <f>BILANCA!E253</f>
        <v>0</v>
      </c>
      <c r="E1230" s="1">
        <v>0</v>
      </c>
      <c r="F1230" s="1">
        <v>0</v>
      </c>
      <c r="G1230" s="2">
        <f t="shared" si="22"/>
        <v>81521.115000000005</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940</v>
      </c>
      <c r="D1232" s="1">
        <f>BILANCA!E255</f>
        <v>4894</v>
      </c>
      <c r="E1232" s="1">
        <v>0</v>
      </c>
      <c r="F1232" s="1">
        <v>0</v>
      </c>
      <c r="G1232" s="2">
        <f t="shared" si="22"/>
        <v>2671.2719999999999</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1522707</v>
      </c>
      <c r="D1236" s="1">
        <f>BILANCA!E259</f>
        <v>1522707</v>
      </c>
      <c r="E1236" s="1">
        <v>0</v>
      </c>
      <c r="F1236" s="1">
        <v>0</v>
      </c>
      <c r="G1236" s="2">
        <f t="shared" si="22"/>
        <v>1155734.6129999999</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1522707</v>
      </c>
      <c r="D1237" s="1">
        <f>BILANCA!E260</f>
        <v>1522707</v>
      </c>
      <c r="E1237" s="1">
        <v>0</v>
      </c>
      <c r="F1237" s="1">
        <v>0</v>
      </c>
      <c r="G1237" s="2">
        <f t="shared" si="22"/>
        <v>1160302.7339999999</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940</v>
      </c>
      <c r="D1240" s="1">
        <f>BILANCA!E264</f>
        <v>2015</v>
      </c>
      <c r="E1240" s="1">
        <v>0</v>
      </c>
      <c r="F1240" s="1">
        <v>0</v>
      </c>
      <c r="G1240" s="2">
        <f t="shared" si="22"/>
        <v>1277.29</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2879</v>
      </c>
      <c r="E1241" s="1">
        <v>0</v>
      </c>
      <c r="F1241" s="1">
        <v>0</v>
      </c>
      <c r="G1241" s="2">
        <f t="shared" si="22"/>
        <v>1485.5640000000001</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4645</v>
      </c>
      <c r="D1244" s="1">
        <f>BILANCA!E268</f>
        <v>23694.77</v>
      </c>
      <c r="E1244" s="1">
        <v>0</v>
      </c>
      <c r="F1244" s="1">
        <v>0</v>
      </c>
      <c r="G1244" s="2">
        <f t="shared" si="24"/>
        <v>13581.014940000001</v>
      </c>
      <c r="H1244" s="2">
        <f t="shared" si="23"/>
        <v>0.22999999999956344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360791</v>
      </c>
      <c r="D1263" s="1">
        <f>BILANCA!E287</f>
        <v>343495.18</v>
      </c>
      <c r="E1263" s="1">
        <v>0</v>
      </c>
      <c r="F1263" s="1">
        <v>0</v>
      </c>
      <c r="G1263" s="2">
        <f t="shared" si="24"/>
        <v>293378.78080000007</v>
      </c>
      <c r="H1263" s="2">
        <f t="shared" si="23"/>
        <v>0.17999999999301508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1137140</v>
      </c>
      <c r="D1269" s="1">
        <f>BILANCA!E293</f>
        <v>1207582.22</v>
      </c>
      <c r="E1269" s="1">
        <v>0</v>
      </c>
      <c r="F1269" s="1">
        <v>0</v>
      </c>
      <c r="G1269" s="2">
        <f t="shared" si="24"/>
        <v>1015959.06984</v>
      </c>
      <c r="H1269" s="2">
        <f t="shared" si="23"/>
        <v>0.21999999997206032</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80149</v>
      </c>
      <c r="D1274" s="1">
        <f>BILANCA!E298</f>
        <v>30000</v>
      </c>
      <c r="E1274" s="1">
        <v>0</v>
      </c>
      <c r="F1274" s="1">
        <v>0</v>
      </c>
      <c r="G1274" s="2">
        <f t="shared" si="24"/>
        <v>40783.358999999997</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4275634</v>
      </c>
      <c r="D1322" s="1">
        <f>'RAS-funkcijski'!E28</f>
        <v>5081743.0199999996</v>
      </c>
      <c r="E1322" s="1">
        <v>0</v>
      </c>
      <c r="F1322" s="1">
        <v>0</v>
      </c>
      <c r="G1322" s="2">
        <f t="shared" si="24"/>
        <v>346538.88095999998</v>
      </c>
      <c r="H1322" s="2">
        <f t="shared" si="23"/>
        <v>1.9999999552965164E-2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4275634</v>
      </c>
      <c r="D1324" s="1">
        <f>'RAS-funkcijski'!E30</f>
        <v>5081743.0199999996</v>
      </c>
      <c r="E1324" s="1">
        <v>0</v>
      </c>
      <c r="F1324" s="1">
        <v>0</v>
      </c>
      <c r="G1324" s="2">
        <f t="shared" si="24"/>
        <v>375417.12103999994</v>
      </c>
      <c r="H1324" s="2">
        <f t="shared" si="23"/>
        <v>1.9999999552965164E-2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4275634</v>
      </c>
      <c r="D1435" s="13">
        <f>'RAS-funkcijski'!E141</f>
        <v>5081743.0199999996</v>
      </c>
      <c r="E1435" s="13">
        <v>0</v>
      </c>
      <c r="F1435" s="13">
        <v>0</v>
      </c>
      <c r="G1435" s="14">
        <f t="shared" si="24"/>
        <v>1978159.44548</v>
      </c>
      <c r="H1435" s="14">
        <f t="shared" si="27"/>
        <v>1.9999999552965164E-2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1497930.83</v>
      </c>
      <c r="D1480" s="6"/>
      <c r="E1480" s="6">
        <v>0</v>
      </c>
      <c r="F1480" s="6">
        <v>0</v>
      </c>
      <c r="G1480" s="7">
        <f t="shared" ref="G1480:G1580" si="34">B1480/1000*C1480</f>
        <v>1497.93083</v>
      </c>
      <c r="H1480" s="7">
        <f t="shared" ref="H1480:H1580" si="35">ABS(C1480-ROUND(C1480,0))</f>
        <v>0.16999999992549419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5666717.6600000001</v>
      </c>
      <c r="D1481" s="1">
        <v>0</v>
      </c>
      <c r="E1481" s="1">
        <v>0</v>
      </c>
      <c r="F1481" s="1">
        <v>0</v>
      </c>
      <c r="G1481" s="2">
        <f t="shared" si="34"/>
        <v>11333.435320000001</v>
      </c>
      <c r="H1481" s="2">
        <f t="shared" si="35"/>
        <v>0.33999999985098839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4411976.8500000006</v>
      </c>
      <c r="D1483" s="1">
        <v>0</v>
      </c>
      <c r="E1483" s="1">
        <v>0</v>
      </c>
      <c r="F1483" s="1">
        <v>0</v>
      </c>
      <c r="G1483" s="2">
        <f t="shared" si="34"/>
        <v>17647.907400000004</v>
      </c>
      <c r="H1483" s="2">
        <f t="shared" si="35"/>
        <v>0.14999999944120646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3590922.7</v>
      </c>
      <c r="D1484" s="1">
        <v>0</v>
      </c>
      <c r="E1484" s="1">
        <v>0</v>
      </c>
      <c r="F1484" s="1">
        <v>0</v>
      </c>
      <c r="G1484" s="2">
        <f t="shared" si="34"/>
        <v>17954.613500000003</v>
      </c>
      <c r="H1484" s="2">
        <f t="shared" si="35"/>
        <v>0.29999999981373549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751172.2</v>
      </c>
      <c r="D1485" s="1">
        <v>0</v>
      </c>
      <c r="E1485" s="1">
        <v>0</v>
      </c>
      <c r="F1485" s="1">
        <v>0</v>
      </c>
      <c r="G1485" s="2">
        <f t="shared" si="34"/>
        <v>4507.0331999999999</v>
      </c>
      <c r="H1485" s="2">
        <f t="shared" si="35"/>
        <v>0.19999999995343387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39881.949999999997</v>
      </c>
      <c r="D1486" s="1">
        <v>0</v>
      </c>
      <c r="E1486" s="1">
        <v>0</v>
      </c>
      <c r="F1486" s="1">
        <v>0</v>
      </c>
      <c r="G1486" s="2">
        <f t="shared" si="34"/>
        <v>279.17365000000001</v>
      </c>
      <c r="H1486" s="2">
        <f t="shared" si="35"/>
        <v>5.0000000002910383E-2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30000</v>
      </c>
      <c r="D1491" s="1">
        <v>0</v>
      </c>
      <c r="E1491" s="1">
        <v>0</v>
      </c>
      <c r="F1491" s="1">
        <v>0</v>
      </c>
      <c r="G1491" s="2">
        <f t="shared" si="34"/>
        <v>360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732619.81</v>
      </c>
      <c r="D1492" s="1">
        <v>0</v>
      </c>
      <c r="E1492" s="1">
        <v>0</v>
      </c>
      <c r="F1492" s="1">
        <v>0</v>
      </c>
      <c r="G1492" s="2">
        <f t="shared" si="34"/>
        <v>9524.05753</v>
      </c>
      <c r="H1492" s="2">
        <f t="shared" si="35"/>
        <v>0.18999999994412065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522121</v>
      </c>
      <c r="D1493" s="1">
        <v>0</v>
      </c>
      <c r="E1493" s="1">
        <v>0</v>
      </c>
      <c r="F1493" s="1">
        <v>0</v>
      </c>
      <c r="G1493" s="2">
        <f t="shared" si="34"/>
        <v>7309.6940000000004</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522121</v>
      </c>
      <c r="D1497" s="1">
        <v>0</v>
      </c>
      <c r="E1497" s="1">
        <v>0</v>
      </c>
      <c r="F1497" s="1">
        <v>0</v>
      </c>
      <c r="G1497" s="2">
        <f t="shared" si="34"/>
        <v>9398.1779999999999</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5613571.0899999999</v>
      </c>
      <c r="D1499" s="1">
        <v>0</v>
      </c>
      <c r="E1499" s="1">
        <v>0</v>
      </c>
      <c r="F1499" s="1">
        <v>0</v>
      </c>
      <c r="G1499" s="2">
        <f t="shared" si="34"/>
        <v>112271.4218</v>
      </c>
      <c r="H1499" s="2">
        <f t="shared" si="35"/>
        <v>8.9999999850988388E-2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4429272.3499999996</v>
      </c>
      <c r="D1501" s="1">
        <v>0</v>
      </c>
      <c r="E1501" s="1">
        <v>0</v>
      </c>
      <c r="F1501" s="1">
        <v>0</v>
      </c>
      <c r="G1501" s="2">
        <f t="shared" si="34"/>
        <v>97443.991699999984</v>
      </c>
      <c r="H1501" s="2">
        <f t="shared" si="35"/>
        <v>0.34999999962747097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3561148.09</v>
      </c>
      <c r="D1502" s="1">
        <v>0</v>
      </c>
      <c r="E1502" s="1">
        <v>0</v>
      </c>
      <c r="F1502" s="1">
        <v>0</v>
      </c>
      <c r="G1502" s="2">
        <f t="shared" si="34"/>
        <v>81906.406069999997</v>
      </c>
      <c r="H1502" s="2">
        <f t="shared" si="35"/>
        <v>8.9999999850988388E-2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748374.96</v>
      </c>
      <c r="D1503" s="1">
        <v>0</v>
      </c>
      <c r="E1503" s="1">
        <v>0</v>
      </c>
      <c r="F1503" s="1">
        <v>0</v>
      </c>
      <c r="G1503" s="2">
        <f t="shared" si="34"/>
        <v>17960.999039999999</v>
      </c>
      <c r="H1503" s="2">
        <f t="shared" si="35"/>
        <v>4.0000000037252903E-2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39600.199999999997</v>
      </c>
      <c r="D1504" s="1">
        <v>0</v>
      </c>
      <c r="E1504" s="1">
        <v>0</v>
      </c>
      <c r="F1504" s="1">
        <v>0</v>
      </c>
      <c r="G1504" s="2">
        <f t="shared" si="34"/>
        <v>990.005</v>
      </c>
      <c r="H1504" s="2">
        <f t="shared" si="35"/>
        <v>0.19999999999708962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80149.100000000006</v>
      </c>
      <c r="D1509" s="1">
        <v>0</v>
      </c>
      <c r="E1509" s="1">
        <v>0</v>
      </c>
      <c r="F1509" s="1">
        <v>0</v>
      </c>
      <c r="G1509" s="2">
        <f t="shared" si="34"/>
        <v>2404.473</v>
      </c>
      <c r="H1509" s="2">
        <f t="shared" si="35"/>
        <v>0.10000000000582077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732619.81</v>
      </c>
      <c r="D1510" s="1">
        <v>0</v>
      </c>
      <c r="E1510" s="1">
        <v>0</v>
      </c>
      <c r="F1510" s="1">
        <v>0</v>
      </c>
      <c r="G1510" s="2">
        <f t="shared" si="34"/>
        <v>22711.214110000001</v>
      </c>
      <c r="H1510" s="2">
        <f t="shared" si="35"/>
        <v>0.18999999994412065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451678.93</v>
      </c>
      <c r="D1511" s="1">
        <v>0</v>
      </c>
      <c r="E1511" s="1">
        <v>0</v>
      </c>
      <c r="F1511" s="1">
        <v>0</v>
      </c>
      <c r="G1511" s="2">
        <f t="shared" si="34"/>
        <v>14453.725759999999</v>
      </c>
      <c r="H1511" s="2">
        <f t="shared" si="35"/>
        <v>7.0000000006984919E-2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451678.93</v>
      </c>
      <c r="D1515" s="1">
        <v>0</v>
      </c>
      <c r="E1515" s="1">
        <v>0</v>
      </c>
      <c r="F1515" s="1">
        <v>0</v>
      </c>
      <c r="G1515" s="2">
        <f t="shared" si="34"/>
        <v>16260.441479999998</v>
      </c>
      <c r="H1515" s="2">
        <f t="shared" si="35"/>
        <v>7.0000000006984919E-2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1551077.4000000004</v>
      </c>
      <c r="D1517" s="1">
        <v>0</v>
      </c>
      <c r="E1517" s="1">
        <v>0</v>
      </c>
      <c r="F1517" s="1">
        <v>0</v>
      </c>
      <c r="G1517" s="2">
        <f t="shared" si="34"/>
        <v>58940.941200000016</v>
      </c>
      <c r="H1517" s="2">
        <f t="shared" si="35"/>
        <v>0.40000000037252903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1551077.4</v>
      </c>
      <c r="D1576" s="1">
        <v>0</v>
      </c>
      <c r="E1576" s="1">
        <v>0</v>
      </c>
      <c r="F1576" s="1">
        <v>0</v>
      </c>
      <c r="G1576" s="2">
        <f t="shared" si="34"/>
        <v>150454.50779999999</v>
      </c>
      <c r="H1576" s="2">
        <f t="shared" si="35"/>
        <v>0.39999999990686774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343495.18</v>
      </c>
      <c r="D1578" s="1">
        <v>0</v>
      </c>
      <c r="E1578" s="1">
        <v>0</v>
      </c>
      <c r="F1578" s="1">
        <v>0</v>
      </c>
      <c r="G1578" s="2">
        <f t="shared" si="34"/>
        <v>34006.022819999998</v>
      </c>
      <c r="H1578" s="2">
        <f t="shared" si="35"/>
        <v>0.17999999999301508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1207582.22</v>
      </c>
      <c r="D1580" s="13">
        <v>0</v>
      </c>
      <c r="E1580" s="13">
        <v>0</v>
      </c>
      <c r="F1580" s="13">
        <v>0</v>
      </c>
      <c r="G1580" s="14">
        <f t="shared" si="34"/>
        <v>121965.80422000001</v>
      </c>
      <c r="H1580" s="14">
        <f t="shared" si="35"/>
        <v>0.21999999997206032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47498</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4733641</v>
      </c>
      <c r="I16" s="172">
        <f>'PR-RAS'!E6</f>
        <v>5287465.0199999996</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4114186</v>
      </c>
      <c r="I17" s="172">
        <f>'PR-RAS'!E151</f>
        <v>4349123.21</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213804</v>
      </c>
      <c r="I18" s="172">
        <f>'PR-RAS'!E645</f>
        <v>489968.29000000039</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1971462</v>
      </c>
      <c r="I20" s="175">
        <f>BILANCA!E7</f>
        <v>3163506.9000000004</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575535</v>
      </c>
      <c r="I21" s="177">
        <f>BILANCA!E68</f>
        <v>838357.47</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1497931</v>
      </c>
      <c r="I22" s="177">
        <f>BILANCA!E176</f>
        <v>1551077.4</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1049066</v>
      </c>
      <c r="I23" s="179">
        <f>BILANCA!E237</f>
        <v>2450786.9699999997</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4275634</v>
      </c>
      <c r="I28" s="181">
        <f>'RAS-funkcijski'!E141</f>
        <v>5081743.0199999996</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1497930.83</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1551077.4000000004</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1551077.4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D645" sqref="D645"/>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4733641</v>
      </c>
      <c r="E6" s="53">
        <f>E7+E44+E50+E82+E106+E124+E133+E139</f>
        <v>5287465.0199999996</v>
      </c>
      <c r="F6" s="54">
        <f t="shared" ref="F6:F131" si="0">IF(D6&lt;&gt;0,IF(E6/D6&gt;=100,"&gt;&gt;100",E6/D6*100),"-")</f>
        <v>111.69974698123495</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280655</v>
      </c>
      <c r="E50" s="53">
        <f>E51+E54+E59+E62+E65+E68+E71+E74+E77</f>
        <v>500853.1</v>
      </c>
      <c r="F50" s="54">
        <f t="shared" si="0"/>
        <v>178.45864139245694</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120704</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v>120704</v>
      </c>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280655</v>
      </c>
      <c r="E68" s="53">
        <f t="shared" si="15"/>
        <v>380149.1</v>
      </c>
      <c r="F68" s="54">
        <f t="shared" si="0"/>
        <v>135.45067787853412</v>
      </c>
    </row>
    <row r="69" spans="1:6" ht="12.75" customHeight="1" x14ac:dyDescent="0.2">
      <c r="A69" s="55" t="s">
        <v>181</v>
      </c>
      <c r="B69" s="87" t="s">
        <v>182</v>
      </c>
      <c r="C69" s="52" t="s">
        <v>181</v>
      </c>
      <c r="D69" s="244">
        <v>280655</v>
      </c>
      <c r="E69" s="244">
        <v>380149.1</v>
      </c>
      <c r="F69" s="54">
        <f t="shared" si="0"/>
        <v>135.45067787853412</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5</v>
      </c>
      <c r="E82" s="53">
        <f t="shared" si="19"/>
        <v>0.7</v>
      </c>
      <c r="F82" s="54">
        <f t="shared" si="0"/>
        <v>13.999999999999998</v>
      </c>
    </row>
    <row r="83" spans="1:6" ht="12.75" customHeight="1" x14ac:dyDescent="0.2">
      <c r="A83" s="55">
        <v>641</v>
      </c>
      <c r="B83" s="87" t="s">
        <v>209</v>
      </c>
      <c r="C83" s="52" t="s">
        <v>210</v>
      </c>
      <c r="D83" s="53">
        <f t="shared" ref="D83:E83" si="20">SUM(D84:D90)</f>
        <v>5</v>
      </c>
      <c r="E83" s="53">
        <f t="shared" si="20"/>
        <v>0.7</v>
      </c>
      <c r="F83" s="54">
        <f t="shared" si="0"/>
        <v>13.999999999999998</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5</v>
      </c>
      <c r="E85" s="244">
        <v>0.7</v>
      </c>
      <c r="F85" s="54">
        <f t="shared" si="0"/>
        <v>13.999999999999998</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66342</v>
      </c>
      <c r="E124" s="53">
        <f t="shared" si="27"/>
        <v>187422.64</v>
      </c>
      <c r="F124" s="54">
        <f t="shared" si="0"/>
        <v>282.50978264146391</v>
      </c>
    </row>
    <row r="125" spans="1:6" ht="12.75" customHeight="1" x14ac:dyDescent="0.2">
      <c r="A125" s="55">
        <v>661</v>
      </c>
      <c r="B125" s="88" t="s">
        <v>293</v>
      </c>
      <c r="C125" s="52" t="s">
        <v>294</v>
      </c>
      <c r="D125" s="53">
        <f t="shared" ref="D125:E125" si="28">SUM(D126:D127)</f>
        <v>31342</v>
      </c>
      <c r="E125" s="53">
        <f t="shared" si="28"/>
        <v>137422.64000000001</v>
      </c>
      <c r="F125" s="54">
        <f t="shared" si="0"/>
        <v>438.46161699955337</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31342</v>
      </c>
      <c r="E127" s="244">
        <v>137422.64000000001</v>
      </c>
      <c r="F127" s="54">
        <f t="shared" si="0"/>
        <v>438.46161699955337</v>
      </c>
    </row>
    <row r="128" spans="1:6" ht="24" x14ac:dyDescent="0.2">
      <c r="A128" s="55">
        <v>663</v>
      </c>
      <c r="B128" s="233" t="s">
        <v>299</v>
      </c>
      <c r="C128" s="52" t="s">
        <v>300</v>
      </c>
      <c r="D128" s="53">
        <f t="shared" ref="D128:E128" si="29">SUM(D129:D132)</f>
        <v>35000</v>
      </c>
      <c r="E128" s="53">
        <f t="shared" si="29"/>
        <v>50000</v>
      </c>
      <c r="F128" s="54">
        <f t="shared" si="0"/>
        <v>142.85714285714286</v>
      </c>
    </row>
    <row r="129" spans="1:6" ht="12.75" customHeight="1" x14ac:dyDescent="0.2">
      <c r="A129" s="55">
        <v>6631</v>
      </c>
      <c r="B129" s="88" t="s">
        <v>301</v>
      </c>
      <c r="C129" s="52" t="s">
        <v>302</v>
      </c>
      <c r="D129" s="244">
        <v>35000</v>
      </c>
      <c r="E129" s="244">
        <v>50000</v>
      </c>
      <c r="F129" s="54">
        <f t="shared" si="0"/>
        <v>142.85714285714286</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4386304</v>
      </c>
      <c r="E133" s="53">
        <f t="shared" si="30"/>
        <v>4599188.58</v>
      </c>
      <c r="F133" s="54">
        <f t="shared" ref="F133:F223" si="31">IF(D133&lt;&gt;0,IF(E133/D133&gt;=100,"&gt;&gt;100",E133/D133*100),"-")</f>
        <v>104.85339319846506</v>
      </c>
    </row>
    <row r="134" spans="1:6" ht="24" x14ac:dyDescent="0.2">
      <c r="A134" s="55">
        <v>671</v>
      </c>
      <c r="B134" s="234" t="s">
        <v>311</v>
      </c>
      <c r="C134" s="52" t="s">
        <v>312</v>
      </c>
      <c r="D134" s="53">
        <f t="shared" ref="D134:E134" si="32">SUM(D135:D137)</f>
        <v>4386304</v>
      </c>
      <c r="E134" s="53">
        <f t="shared" si="32"/>
        <v>4599188.58</v>
      </c>
      <c r="F134" s="54">
        <f t="shared" si="31"/>
        <v>104.85339319846506</v>
      </c>
    </row>
    <row r="135" spans="1:6" ht="12.75" customHeight="1" x14ac:dyDescent="0.2">
      <c r="A135" s="55">
        <v>6711</v>
      </c>
      <c r="B135" s="87" t="s">
        <v>313</v>
      </c>
      <c r="C135" s="52" t="s">
        <v>314</v>
      </c>
      <c r="D135" s="244">
        <v>4008259</v>
      </c>
      <c r="E135" s="244">
        <v>4104509.65</v>
      </c>
      <c r="F135" s="54">
        <f t="shared" si="31"/>
        <v>102.40130814899935</v>
      </c>
    </row>
    <row r="136" spans="1:6" ht="24" x14ac:dyDescent="0.2">
      <c r="A136" s="55">
        <v>6712</v>
      </c>
      <c r="B136" s="234" t="s">
        <v>315</v>
      </c>
      <c r="C136" s="52" t="s">
        <v>316</v>
      </c>
      <c r="D136" s="244">
        <v>48000</v>
      </c>
      <c r="E136" s="244">
        <v>43000</v>
      </c>
      <c r="F136" s="54">
        <f t="shared" si="31"/>
        <v>89.583333333333343</v>
      </c>
    </row>
    <row r="137" spans="1:6" ht="24" x14ac:dyDescent="0.2">
      <c r="A137" s="55" t="s">
        <v>317</v>
      </c>
      <c r="B137" s="87" t="s">
        <v>318</v>
      </c>
      <c r="C137" s="52" t="s">
        <v>317</v>
      </c>
      <c r="D137" s="244">
        <v>330045</v>
      </c>
      <c r="E137" s="244">
        <v>451678.93</v>
      </c>
      <c r="F137" s="54">
        <f t="shared" si="31"/>
        <v>136.85374115650896</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335</v>
      </c>
      <c r="E139" s="53">
        <f t="shared" si="33"/>
        <v>0</v>
      </c>
      <c r="F139" s="54">
        <f t="shared" si="31"/>
        <v>0</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335</v>
      </c>
      <c r="E150" s="244"/>
      <c r="F150" s="54">
        <f t="shared" si="31"/>
        <v>0</v>
      </c>
    </row>
    <row r="151" spans="1:6" ht="12.75" customHeight="1" x14ac:dyDescent="0.2">
      <c r="A151" s="55">
        <v>3</v>
      </c>
      <c r="B151" s="87" t="s">
        <v>345</v>
      </c>
      <c r="C151" s="52" t="s">
        <v>53</v>
      </c>
      <c r="D151" s="53">
        <f t="shared" ref="D151:E151" si="35">D152+D163+D196+D215+D224+D252+D263</f>
        <v>4114186</v>
      </c>
      <c r="E151" s="53">
        <f t="shared" si="35"/>
        <v>4349123.21</v>
      </c>
      <c r="F151" s="54">
        <f t="shared" si="31"/>
        <v>105.71041780804271</v>
      </c>
    </row>
    <row r="152" spans="1:6" ht="12.75" customHeight="1" x14ac:dyDescent="0.2">
      <c r="A152" s="55">
        <v>31</v>
      </c>
      <c r="B152" s="87" t="s">
        <v>346</v>
      </c>
      <c r="C152" s="52" t="s">
        <v>35</v>
      </c>
      <c r="D152" s="53">
        <f t="shared" ref="D152:E152" si="36">D153+D158+D159</f>
        <v>3497446</v>
      </c>
      <c r="E152" s="53">
        <f t="shared" si="36"/>
        <v>3561148.05</v>
      </c>
      <c r="F152" s="54">
        <f t="shared" si="31"/>
        <v>101.82138766402684</v>
      </c>
    </row>
    <row r="153" spans="1:6" ht="12.75" customHeight="1" x14ac:dyDescent="0.2">
      <c r="A153" s="55">
        <v>311</v>
      </c>
      <c r="B153" s="87" t="s">
        <v>347</v>
      </c>
      <c r="C153" s="52" t="s">
        <v>348</v>
      </c>
      <c r="D153" s="53">
        <f t="shared" ref="D153:E153" si="37">SUM(D154:D157)</f>
        <v>2801884</v>
      </c>
      <c r="E153" s="53">
        <f t="shared" si="37"/>
        <v>2792492.59</v>
      </c>
      <c r="F153" s="54">
        <f t="shared" si="31"/>
        <v>99.664818029582946</v>
      </c>
    </row>
    <row r="154" spans="1:6" ht="12.75" customHeight="1" x14ac:dyDescent="0.2">
      <c r="A154" s="55">
        <v>3111</v>
      </c>
      <c r="B154" s="87" t="s">
        <v>349</v>
      </c>
      <c r="C154" s="52" t="s">
        <v>350</v>
      </c>
      <c r="D154" s="244">
        <v>2801884</v>
      </c>
      <c r="E154" s="244">
        <v>2792492.59</v>
      </c>
      <c r="F154" s="54">
        <f t="shared" si="31"/>
        <v>99.664818029582946</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68326</v>
      </c>
      <c r="E158" s="244">
        <v>157772.01999999999</v>
      </c>
      <c r="F158" s="54">
        <f t="shared" si="31"/>
        <v>230.91066358340893</v>
      </c>
    </row>
    <row r="159" spans="1:6" ht="12.75" customHeight="1" x14ac:dyDescent="0.2">
      <c r="A159" s="55">
        <v>313</v>
      </c>
      <c r="B159" s="87" t="s">
        <v>359</v>
      </c>
      <c r="C159" s="52" t="s">
        <v>360</v>
      </c>
      <c r="D159" s="53">
        <f t="shared" ref="D159:E159" si="38">SUM(D160:D162)</f>
        <v>627236</v>
      </c>
      <c r="E159" s="53">
        <f t="shared" si="38"/>
        <v>610883.43999999994</v>
      </c>
      <c r="F159" s="54">
        <f t="shared" si="31"/>
        <v>97.39291749835786</v>
      </c>
    </row>
    <row r="160" spans="1:6" ht="12.75" customHeight="1" x14ac:dyDescent="0.2">
      <c r="A160" s="55">
        <v>3131</v>
      </c>
      <c r="B160" s="87" t="s">
        <v>139</v>
      </c>
      <c r="C160" s="52" t="s">
        <v>361</v>
      </c>
      <c r="D160" s="244">
        <v>212464</v>
      </c>
      <c r="E160" s="244">
        <v>209588.2</v>
      </c>
      <c r="F160" s="54">
        <f t="shared" si="31"/>
        <v>98.646453046163117</v>
      </c>
    </row>
    <row r="161" spans="1:6" ht="12.75" customHeight="1" x14ac:dyDescent="0.2">
      <c r="A161" s="55">
        <v>3132</v>
      </c>
      <c r="B161" s="87" t="s">
        <v>362</v>
      </c>
      <c r="C161" s="52" t="s">
        <v>363</v>
      </c>
      <c r="D161" s="244">
        <v>414772</v>
      </c>
      <c r="E161" s="244">
        <v>401295.24</v>
      </c>
      <c r="F161" s="54">
        <f t="shared" si="31"/>
        <v>96.750802850722806</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567709</v>
      </c>
      <c r="E163" s="53">
        <f t="shared" si="39"/>
        <v>748374.96000000008</v>
      </c>
      <c r="F163" s="54">
        <f t="shared" si="31"/>
        <v>131.82369136300466</v>
      </c>
    </row>
    <row r="164" spans="1:6" ht="12.75" customHeight="1" x14ac:dyDescent="0.2">
      <c r="A164" s="55">
        <v>321</v>
      </c>
      <c r="B164" s="87" t="s">
        <v>368</v>
      </c>
      <c r="C164" s="52" t="s">
        <v>369</v>
      </c>
      <c r="D164" s="53">
        <f t="shared" ref="D164:E164" si="40">SUM(D165:D168)</f>
        <v>48947</v>
      </c>
      <c r="E164" s="53">
        <f t="shared" si="40"/>
        <v>52436.68</v>
      </c>
      <c r="F164" s="54">
        <f t="shared" si="31"/>
        <v>107.1295074264</v>
      </c>
    </row>
    <row r="165" spans="1:6" ht="12.75" customHeight="1" x14ac:dyDescent="0.2">
      <c r="A165" s="55">
        <v>3211</v>
      </c>
      <c r="B165" s="87" t="s">
        <v>370</v>
      </c>
      <c r="C165" s="52" t="s">
        <v>371</v>
      </c>
      <c r="D165" s="244">
        <v>19672</v>
      </c>
      <c r="E165" s="244">
        <v>12215.73</v>
      </c>
      <c r="F165" s="54">
        <f t="shared" si="31"/>
        <v>62.097041480276538</v>
      </c>
    </row>
    <row r="166" spans="1:6" ht="12.75" customHeight="1" x14ac:dyDescent="0.2">
      <c r="A166" s="55">
        <v>3212</v>
      </c>
      <c r="B166" s="87" t="s">
        <v>372</v>
      </c>
      <c r="C166" s="52" t="s">
        <v>373</v>
      </c>
      <c r="D166" s="244">
        <v>18402</v>
      </c>
      <c r="E166" s="244">
        <v>26495.95</v>
      </c>
      <c r="F166" s="54">
        <f t="shared" si="31"/>
        <v>143.98407781762853</v>
      </c>
    </row>
    <row r="167" spans="1:6" ht="12.75" customHeight="1" x14ac:dyDescent="0.2">
      <c r="A167" s="55">
        <v>3213</v>
      </c>
      <c r="B167" s="87" t="s">
        <v>374</v>
      </c>
      <c r="C167" s="52" t="s">
        <v>375</v>
      </c>
      <c r="D167" s="244">
        <v>10873</v>
      </c>
      <c r="E167" s="244">
        <v>13725</v>
      </c>
      <c r="F167" s="54">
        <f t="shared" si="31"/>
        <v>126.230111284834</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330614</v>
      </c>
      <c r="E169" s="53">
        <f t="shared" si="41"/>
        <v>443541.08999999997</v>
      </c>
      <c r="F169" s="54">
        <f t="shared" si="31"/>
        <v>134.15677799488225</v>
      </c>
    </row>
    <row r="170" spans="1:6" ht="12.75" customHeight="1" x14ac:dyDescent="0.2">
      <c r="A170" s="55">
        <v>3221</v>
      </c>
      <c r="B170" s="87" t="s">
        <v>380</v>
      </c>
      <c r="C170" s="52" t="s">
        <v>381</v>
      </c>
      <c r="D170" s="244">
        <v>29178</v>
      </c>
      <c r="E170" s="244">
        <v>29719.08</v>
      </c>
      <c r="F170" s="54">
        <f t="shared" si="31"/>
        <v>101.85441085749538</v>
      </c>
    </row>
    <row r="171" spans="1:6" ht="12.75" customHeight="1" x14ac:dyDescent="0.2">
      <c r="A171" s="55">
        <v>3222</v>
      </c>
      <c r="B171" s="87" t="s">
        <v>382</v>
      </c>
      <c r="C171" s="52" t="s">
        <v>383</v>
      </c>
      <c r="D171" s="244"/>
      <c r="E171" s="244"/>
      <c r="F171" s="54" t="str">
        <f t="shared" si="31"/>
        <v>-</v>
      </c>
    </row>
    <row r="172" spans="1:6" ht="12.75" customHeight="1" x14ac:dyDescent="0.2">
      <c r="A172" s="55">
        <v>3223</v>
      </c>
      <c r="B172" s="87" t="s">
        <v>384</v>
      </c>
      <c r="C172" s="52" t="s">
        <v>385</v>
      </c>
      <c r="D172" s="244">
        <v>98101</v>
      </c>
      <c r="E172" s="244">
        <v>116024.77</v>
      </c>
      <c r="F172" s="54">
        <f t="shared" si="31"/>
        <v>118.27073118520708</v>
      </c>
    </row>
    <row r="173" spans="1:6" ht="12.75" customHeight="1" x14ac:dyDescent="0.2">
      <c r="A173" s="55">
        <v>3224</v>
      </c>
      <c r="B173" s="87" t="s">
        <v>386</v>
      </c>
      <c r="C173" s="52" t="s">
        <v>387</v>
      </c>
      <c r="D173" s="244">
        <v>76990</v>
      </c>
      <c r="E173" s="244">
        <v>93610.68</v>
      </c>
      <c r="F173" s="54">
        <f t="shared" si="31"/>
        <v>121.58810235095466</v>
      </c>
    </row>
    <row r="174" spans="1:6" ht="12.75" customHeight="1" x14ac:dyDescent="0.2">
      <c r="A174" s="55">
        <v>3225</v>
      </c>
      <c r="B174" s="87" t="s">
        <v>388</v>
      </c>
      <c r="C174" s="52" t="s">
        <v>389</v>
      </c>
      <c r="D174" s="244">
        <v>9960</v>
      </c>
      <c r="E174" s="244">
        <v>17033.75</v>
      </c>
      <c r="F174" s="54">
        <f t="shared" si="31"/>
        <v>171.02158634538151</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116385</v>
      </c>
      <c r="E176" s="244">
        <v>187152.81</v>
      </c>
      <c r="F176" s="54">
        <f t="shared" si="31"/>
        <v>160.80492331486016</v>
      </c>
    </row>
    <row r="177" spans="1:6" ht="12.75" customHeight="1" x14ac:dyDescent="0.2">
      <c r="A177" s="55">
        <v>323</v>
      </c>
      <c r="B177" s="87" t="s">
        <v>394</v>
      </c>
      <c r="C177" s="52" t="s">
        <v>395</v>
      </c>
      <c r="D177" s="53">
        <f t="shared" ref="D177:E177" si="42">SUM(D178:D186)</f>
        <v>139359</v>
      </c>
      <c r="E177" s="53">
        <f t="shared" si="42"/>
        <v>185811.02000000002</v>
      </c>
      <c r="F177" s="54">
        <f t="shared" si="31"/>
        <v>133.33263011359153</v>
      </c>
    </row>
    <row r="178" spans="1:6" ht="12.75" customHeight="1" x14ac:dyDescent="0.2">
      <c r="A178" s="55">
        <v>3231</v>
      </c>
      <c r="B178" s="87" t="s">
        <v>396</v>
      </c>
      <c r="C178" s="52" t="s">
        <v>397</v>
      </c>
      <c r="D178" s="244">
        <v>11908</v>
      </c>
      <c r="E178" s="244">
        <v>12117.13</v>
      </c>
      <c r="F178" s="54">
        <f t="shared" si="31"/>
        <v>101.75621430970776</v>
      </c>
    </row>
    <row r="179" spans="1:6" ht="12.75" customHeight="1" x14ac:dyDescent="0.2">
      <c r="A179" s="55">
        <v>3232</v>
      </c>
      <c r="B179" s="87" t="s">
        <v>398</v>
      </c>
      <c r="C179" s="52" t="s">
        <v>399</v>
      </c>
      <c r="D179" s="244">
        <v>87023</v>
      </c>
      <c r="E179" s="244">
        <v>121274.4</v>
      </c>
      <c r="F179" s="54">
        <f t="shared" si="31"/>
        <v>139.35902002918766</v>
      </c>
    </row>
    <row r="180" spans="1:6" ht="12.75" customHeight="1" x14ac:dyDescent="0.2">
      <c r="A180" s="55">
        <v>3233</v>
      </c>
      <c r="B180" s="87" t="s">
        <v>400</v>
      </c>
      <c r="C180" s="52" t="s">
        <v>401</v>
      </c>
      <c r="D180" s="244">
        <v>3630</v>
      </c>
      <c r="E180" s="244">
        <v>7380</v>
      </c>
      <c r="F180" s="54">
        <f t="shared" si="31"/>
        <v>203.30578512396693</v>
      </c>
    </row>
    <row r="181" spans="1:6" ht="12.75" customHeight="1" x14ac:dyDescent="0.2">
      <c r="A181" s="55">
        <v>3234</v>
      </c>
      <c r="B181" s="87" t="s">
        <v>402</v>
      </c>
      <c r="C181" s="52" t="s">
        <v>403</v>
      </c>
      <c r="D181" s="244">
        <v>4264</v>
      </c>
      <c r="E181" s="244">
        <v>4657.92</v>
      </c>
      <c r="F181" s="54">
        <f t="shared" si="31"/>
        <v>109.23827392120076</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v>25445</v>
      </c>
      <c r="E183" s="244">
        <v>33889.040000000001</v>
      </c>
      <c r="F183" s="54">
        <f t="shared" si="31"/>
        <v>133.18545883277656</v>
      </c>
    </row>
    <row r="184" spans="1:6" ht="12.75" customHeight="1" x14ac:dyDescent="0.2">
      <c r="A184" s="55">
        <v>3237</v>
      </c>
      <c r="B184" s="87" t="s">
        <v>408</v>
      </c>
      <c r="C184" s="52" t="s">
        <v>409</v>
      </c>
      <c r="D184" s="244">
        <v>6100</v>
      </c>
      <c r="E184" s="244">
        <v>4125</v>
      </c>
      <c r="F184" s="54">
        <f t="shared" si="31"/>
        <v>67.622950819672127</v>
      </c>
    </row>
    <row r="185" spans="1:6" ht="12.75" customHeight="1" x14ac:dyDescent="0.2">
      <c r="A185" s="55">
        <v>3238</v>
      </c>
      <c r="B185" s="87" t="s">
        <v>410</v>
      </c>
      <c r="C185" s="52" t="s">
        <v>411</v>
      </c>
      <c r="D185" s="244">
        <v>989</v>
      </c>
      <c r="E185" s="244">
        <v>2367.5300000000002</v>
      </c>
      <c r="F185" s="54">
        <f t="shared" si="31"/>
        <v>239.38624873609712</v>
      </c>
    </row>
    <row r="186" spans="1:6" ht="12.75" customHeight="1" x14ac:dyDescent="0.2">
      <c r="A186" s="55">
        <v>3239</v>
      </c>
      <c r="B186" s="87" t="s">
        <v>412</v>
      </c>
      <c r="C186" s="52" t="s">
        <v>413</v>
      </c>
      <c r="D186" s="244"/>
      <c r="E186" s="244"/>
      <c r="F186" s="54" t="str">
        <f t="shared" si="31"/>
        <v>-</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48789</v>
      </c>
      <c r="E188" s="53">
        <f t="shared" si="43"/>
        <v>66586.17</v>
      </c>
      <c r="F188" s="54">
        <f t="shared" si="31"/>
        <v>136.47783311812088</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v>42318</v>
      </c>
      <c r="E190" s="244">
        <v>56427.88</v>
      </c>
      <c r="F190" s="54">
        <f t="shared" si="31"/>
        <v>133.34250200860154</v>
      </c>
    </row>
    <row r="191" spans="1:6" ht="12.75" customHeight="1" x14ac:dyDescent="0.2">
      <c r="A191" s="55">
        <v>3293</v>
      </c>
      <c r="B191" s="87" t="s">
        <v>422</v>
      </c>
      <c r="C191" s="52" t="s">
        <v>423</v>
      </c>
      <c r="D191" s="244">
        <v>5003</v>
      </c>
      <c r="E191" s="244">
        <v>5509.8</v>
      </c>
      <c r="F191" s="54">
        <f t="shared" si="31"/>
        <v>110.12992204677194</v>
      </c>
    </row>
    <row r="192" spans="1:6" ht="12.75" customHeight="1" x14ac:dyDescent="0.2">
      <c r="A192" s="55">
        <v>3294</v>
      </c>
      <c r="B192" s="87" t="s">
        <v>424</v>
      </c>
      <c r="C192" s="52" t="s">
        <v>425</v>
      </c>
      <c r="D192" s="244"/>
      <c r="E192" s="244"/>
      <c r="F192" s="54" t="str">
        <f t="shared" si="31"/>
        <v>-</v>
      </c>
    </row>
    <row r="193" spans="1:6" ht="12.75" customHeight="1" x14ac:dyDescent="0.2">
      <c r="A193" s="55">
        <v>3295</v>
      </c>
      <c r="B193" s="87" t="s">
        <v>426</v>
      </c>
      <c r="C193" s="52" t="s">
        <v>427</v>
      </c>
      <c r="D193" s="244">
        <v>70</v>
      </c>
      <c r="E193" s="244"/>
      <c r="F193" s="54">
        <f t="shared" si="31"/>
        <v>0</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1398</v>
      </c>
      <c r="E195" s="244">
        <v>4648.49</v>
      </c>
      <c r="F195" s="54">
        <f t="shared" si="31"/>
        <v>332.51001430615162</v>
      </c>
    </row>
    <row r="196" spans="1:6" ht="12.75" customHeight="1" x14ac:dyDescent="0.2">
      <c r="A196" s="55">
        <v>34</v>
      </c>
      <c r="B196" s="234" t="s">
        <v>432</v>
      </c>
      <c r="C196" s="52" t="s">
        <v>433</v>
      </c>
      <c r="D196" s="53">
        <f t="shared" ref="D196:E196" si="44">D197+D202+D210</f>
        <v>49031</v>
      </c>
      <c r="E196" s="53">
        <f t="shared" si="44"/>
        <v>39600.199999999997</v>
      </c>
      <c r="F196" s="54">
        <f t="shared" si="31"/>
        <v>80.765638065713517</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45686</v>
      </c>
      <c r="E202" s="53">
        <f t="shared" si="46"/>
        <v>35190.949999999997</v>
      </c>
      <c r="F202" s="54">
        <f t="shared" si="31"/>
        <v>77.027864115921716</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v>45686</v>
      </c>
      <c r="E208" s="244">
        <v>35190.949999999997</v>
      </c>
      <c r="F208" s="54">
        <f t="shared" si="31"/>
        <v>77.027864115921716</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3345</v>
      </c>
      <c r="E210" s="53">
        <f t="shared" si="47"/>
        <v>4409.25</v>
      </c>
      <c r="F210" s="54">
        <f t="shared" si="31"/>
        <v>131.81614349775785</v>
      </c>
    </row>
    <row r="211" spans="1:6" ht="12.75" customHeight="1" x14ac:dyDescent="0.2">
      <c r="A211" s="55">
        <v>3431</v>
      </c>
      <c r="B211" s="234" t="s">
        <v>462</v>
      </c>
      <c r="C211" s="52" t="s">
        <v>463</v>
      </c>
      <c r="D211" s="244">
        <v>3345</v>
      </c>
      <c r="E211" s="244">
        <v>4409.25</v>
      </c>
      <c r="F211" s="54">
        <f t="shared" si="31"/>
        <v>131.81614349775785</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4114186</v>
      </c>
      <c r="E289" s="53">
        <f t="shared" si="79"/>
        <v>4349123.21</v>
      </c>
      <c r="F289" s="54">
        <f t="shared" si="76"/>
        <v>105.71041780804271</v>
      </c>
    </row>
    <row r="290" spans="1:6" ht="12.75" customHeight="1" x14ac:dyDescent="0.2">
      <c r="A290" s="55" t="s">
        <v>605</v>
      </c>
      <c r="B290" s="87" t="s">
        <v>616</v>
      </c>
      <c r="C290" s="52" t="s">
        <v>617</v>
      </c>
      <c r="D290" s="53">
        <f>IF(D6&gt;=D289,D6-D289,0)</f>
        <v>619455</v>
      </c>
      <c r="E290" s="53">
        <f>IF(E6&gt;=E289,E6-E289,0)</f>
        <v>938341.80999999959</v>
      </c>
      <c r="F290" s="54">
        <f t="shared" si="76"/>
        <v>151.47860780847674</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1135050</v>
      </c>
      <c r="E292" s="244">
        <v>657297.06000000006</v>
      </c>
      <c r="F292" s="54">
        <f t="shared" si="76"/>
        <v>57.909084181313609</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c r="E294" s="244"/>
      <c r="F294" s="54" t="str">
        <f t="shared" si="76"/>
        <v>-</v>
      </c>
    </row>
    <row r="295" spans="1:6" ht="24" x14ac:dyDescent="0.2">
      <c r="A295" s="55">
        <v>9661</v>
      </c>
      <c r="B295" s="87" t="s">
        <v>626</v>
      </c>
      <c r="C295" s="52" t="s">
        <v>627</v>
      </c>
      <c r="D295" s="244">
        <v>940</v>
      </c>
      <c r="E295" s="244">
        <v>4894</v>
      </c>
      <c r="F295" s="54">
        <f t="shared" si="76"/>
        <v>520.63829787234044</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161448</v>
      </c>
      <c r="E350" s="53">
        <f t="shared" si="95"/>
        <v>732619.81</v>
      </c>
      <c r="F350" s="54">
        <f t="shared" si="81"/>
        <v>453.7806662207027</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161448</v>
      </c>
      <c r="E363" s="53">
        <f t="shared" si="99"/>
        <v>210498.81</v>
      </c>
      <c r="F363" s="54">
        <f t="shared" si="81"/>
        <v>130.38180095138992</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161448</v>
      </c>
      <c r="E369" s="53">
        <f t="shared" si="101"/>
        <v>210498.81</v>
      </c>
      <c r="F369" s="54">
        <f t="shared" si="81"/>
        <v>130.38180095138992</v>
      </c>
    </row>
    <row r="370" spans="1:6" ht="12.75" customHeight="1" x14ac:dyDescent="0.2">
      <c r="A370" s="55">
        <v>4221</v>
      </c>
      <c r="B370" s="87" t="s">
        <v>671</v>
      </c>
      <c r="C370" s="52" t="s">
        <v>763</v>
      </c>
      <c r="D370" s="244">
        <v>40259</v>
      </c>
      <c r="E370" s="244">
        <v>44694.61</v>
      </c>
      <c r="F370" s="54">
        <f t="shared" si="81"/>
        <v>111.01768548647509</v>
      </c>
    </row>
    <row r="371" spans="1:6" ht="12.75" customHeight="1" x14ac:dyDescent="0.2">
      <c r="A371" s="55">
        <v>4222</v>
      </c>
      <c r="B371" s="87" t="s">
        <v>764</v>
      </c>
      <c r="C371" s="52" t="s">
        <v>765</v>
      </c>
      <c r="D371" s="244">
        <v>27869</v>
      </c>
      <c r="E371" s="244">
        <v>16352.5</v>
      </c>
      <c r="F371" s="54">
        <f t="shared" si="81"/>
        <v>58.676307007786434</v>
      </c>
    </row>
    <row r="372" spans="1:6" ht="12.75" customHeight="1" x14ac:dyDescent="0.2">
      <c r="A372" s="55">
        <v>4223</v>
      </c>
      <c r="B372" s="87" t="s">
        <v>675</v>
      </c>
      <c r="C372" s="52" t="s">
        <v>766</v>
      </c>
      <c r="D372" s="244">
        <v>80389</v>
      </c>
      <c r="E372" s="244">
        <v>126376.5</v>
      </c>
      <c r="F372" s="54">
        <f t="shared" si="81"/>
        <v>157.20620980482406</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v>12931</v>
      </c>
      <c r="E375" s="244">
        <v>23075.200000000001</v>
      </c>
      <c r="F375" s="54">
        <f t="shared" si="81"/>
        <v>178.44868919650455</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522121</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v>522121</v>
      </c>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161448</v>
      </c>
      <c r="E408" s="53">
        <f t="shared" si="111"/>
        <v>732619.81</v>
      </c>
      <c r="F408" s="54">
        <f t="shared" si="81"/>
        <v>453.7806662207027</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1883271</v>
      </c>
      <c r="E410" s="244">
        <v>113448.2</v>
      </c>
      <c r="F410" s="54">
        <f t="shared" si="81"/>
        <v>6.02399760841642</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4733641</v>
      </c>
      <c r="E412" s="53">
        <f>E6+E298</f>
        <v>5287465.0199999996</v>
      </c>
      <c r="F412" s="54">
        <f t="shared" si="81"/>
        <v>111.69974698123495</v>
      </c>
    </row>
    <row r="413" spans="1:6" ht="12.75" customHeight="1" x14ac:dyDescent="0.2">
      <c r="A413" s="55" t="s">
        <v>605</v>
      </c>
      <c r="B413" s="87" t="s">
        <v>828</v>
      </c>
      <c r="C413" s="52" t="s">
        <v>829</v>
      </c>
      <c r="D413" s="53">
        <f t="shared" ref="D413:E413" si="112">D289+D350</f>
        <v>4275634</v>
      </c>
      <c r="E413" s="53">
        <f t="shared" si="112"/>
        <v>5081743.0199999996</v>
      </c>
      <c r="F413" s="54">
        <f t="shared" si="81"/>
        <v>118.85355528560208</v>
      </c>
    </row>
    <row r="414" spans="1:6" ht="12.75" customHeight="1" x14ac:dyDescent="0.2">
      <c r="A414" s="55" t="s">
        <v>605</v>
      </c>
      <c r="B414" s="87" t="s">
        <v>830</v>
      </c>
      <c r="C414" s="52" t="s">
        <v>831</v>
      </c>
      <c r="D414" s="53">
        <f t="shared" ref="D414:E414" si="113">IF(D412&gt;=D413,D412-D413,0)</f>
        <v>458007</v>
      </c>
      <c r="E414" s="53">
        <f t="shared" si="113"/>
        <v>205722</v>
      </c>
      <c r="F414" s="54">
        <f t="shared" si="81"/>
        <v>44.916780747892496</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543848.8600000001</v>
      </c>
      <c r="F416" s="54" t="str">
        <f t="shared" si="81"/>
        <v>-</v>
      </c>
    </row>
    <row r="417" spans="1:6" ht="12.75" customHeight="1" x14ac:dyDescent="0.2">
      <c r="A417" s="62" t="s">
        <v>834</v>
      </c>
      <c r="B417" s="87" t="s">
        <v>837</v>
      </c>
      <c r="C417" s="63" t="s">
        <v>838</v>
      </c>
      <c r="D417" s="53">
        <f t="shared" ref="D417:E417" si="116">IF(D293-D292+D410-D409&gt;=0,D293-D292+D410-D409,0)</f>
        <v>748221</v>
      </c>
      <c r="E417" s="53">
        <f t="shared" si="116"/>
        <v>0</v>
      </c>
      <c r="F417" s="54">
        <f t="shared" si="81"/>
        <v>0</v>
      </c>
    </row>
    <row r="418" spans="1:6" ht="12.75" customHeight="1" x14ac:dyDescent="0.2">
      <c r="A418" s="57" t="s">
        <v>839</v>
      </c>
      <c r="B418" s="235" t="s">
        <v>840</v>
      </c>
      <c r="C418" s="58" t="s">
        <v>841</v>
      </c>
      <c r="D418" s="64">
        <f t="shared" ref="D418:E418" si="117">D294+D411</f>
        <v>0</v>
      </c>
      <c r="E418" s="64">
        <f t="shared" si="117"/>
        <v>0</v>
      </c>
      <c r="F418" s="59" t="str">
        <f t="shared" si="81"/>
        <v>-</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522121</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522121</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522121</v>
      </c>
      <c r="F502" s="54" t="str">
        <f t="shared" si="119"/>
        <v>-</v>
      </c>
    </row>
    <row r="503" spans="1:6" ht="12.75" customHeight="1" x14ac:dyDescent="0.2">
      <c r="A503" s="55">
        <v>8453</v>
      </c>
      <c r="B503" s="87" t="s">
        <v>1009</v>
      </c>
      <c r="C503" s="52" t="s">
        <v>1010</v>
      </c>
      <c r="D503" s="244"/>
      <c r="E503" s="244">
        <v>522121</v>
      </c>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330045</v>
      </c>
      <c r="E528" s="53">
        <f t="shared" si="148"/>
        <v>451678.93</v>
      </c>
      <c r="F528" s="54">
        <f t="shared" si="119"/>
        <v>136.85374115650896</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330045</v>
      </c>
      <c r="E593" s="53">
        <f t="shared" si="167"/>
        <v>451678.93</v>
      </c>
      <c r="F593" s="54">
        <f t="shared" si="119"/>
        <v>136.85374115650896</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330045</v>
      </c>
      <c r="E612" s="53">
        <f t="shared" si="172"/>
        <v>451678.93</v>
      </c>
      <c r="F612" s="54">
        <f t="shared" si="119"/>
        <v>136.85374115650896</v>
      </c>
    </row>
    <row r="613" spans="1:6" ht="24" x14ac:dyDescent="0.2">
      <c r="A613" s="55">
        <v>5453</v>
      </c>
      <c r="B613" s="234" t="s">
        <v>1220</v>
      </c>
      <c r="C613" s="52" t="s">
        <v>1221</v>
      </c>
      <c r="D613" s="244">
        <v>330045</v>
      </c>
      <c r="E613" s="244">
        <v>451678.93</v>
      </c>
      <c r="F613" s="54">
        <f t="shared" si="119"/>
        <v>136.85374115650896</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70442.070000000007</v>
      </c>
      <c r="F635" s="54" t="str">
        <f t="shared" si="119"/>
        <v>-</v>
      </c>
    </row>
    <row r="636" spans="1:6" ht="12.75" customHeight="1" x14ac:dyDescent="0.2">
      <c r="A636" s="55" t="s">
        <v>605</v>
      </c>
      <c r="B636" s="87" t="s">
        <v>1266</v>
      </c>
      <c r="C636" s="52" t="s">
        <v>1267</v>
      </c>
      <c r="D636" s="53">
        <f t="shared" ref="D636:E636" si="179">IF(D528-D420&gt;=0,D528-D420,0)</f>
        <v>330045</v>
      </c>
      <c r="E636" s="53">
        <f t="shared" si="179"/>
        <v>0</v>
      </c>
      <c r="F636" s="54">
        <f t="shared" si="119"/>
        <v>0</v>
      </c>
    </row>
    <row r="637" spans="1:6" ht="12.75" customHeight="1" x14ac:dyDescent="0.2">
      <c r="A637" s="55">
        <v>92213</v>
      </c>
      <c r="B637" s="87" t="s">
        <v>1268</v>
      </c>
      <c r="C637" s="52" t="s">
        <v>1269</v>
      </c>
      <c r="D637" s="244">
        <v>834063</v>
      </c>
      <c r="E637" s="244"/>
      <c r="F637" s="54">
        <f t="shared" si="119"/>
        <v>0</v>
      </c>
    </row>
    <row r="638" spans="1:6" ht="12.75" customHeight="1" x14ac:dyDescent="0.2">
      <c r="A638" s="55">
        <v>92223</v>
      </c>
      <c r="B638" s="87" t="s">
        <v>1270</v>
      </c>
      <c r="C638" s="52" t="s">
        <v>1271</v>
      </c>
      <c r="D638" s="244"/>
      <c r="E638" s="244">
        <v>330044.64</v>
      </c>
      <c r="F638" s="54" t="str">
        <f t="shared" si="119"/>
        <v>-</v>
      </c>
    </row>
    <row r="639" spans="1:6" ht="12.75" customHeight="1" x14ac:dyDescent="0.2">
      <c r="A639" s="55" t="s">
        <v>605</v>
      </c>
      <c r="B639" s="87" t="s">
        <v>1272</v>
      </c>
      <c r="C639" s="52" t="s">
        <v>1273</v>
      </c>
      <c r="D639" s="53">
        <f t="shared" ref="D639:E639" si="180">D412+D420</f>
        <v>4733641</v>
      </c>
      <c r="E639" s="53">
        <f t="shared" si="180"/>
        <v>5809586.0199999996</v>
      </c>
      <c r="F639" s="54">
        <f t="shared" si="119"/>
        <v>122.72975538280151</v>
      </c>
    </row>
    <row r="640" spans="1:6" ht="12.75" customHeight="1" x14ac:dyDescent="0.2">
      <c r="A640" s="55" t="s">
        <v>605</v>
      </c>
      <c r="B640" s="87" t="s">
        <v>1274</v>
      </c>
      <c r="C640" s="52" t="s">
        <v>1275</v>
      </c>
      <c r="D640" s="53">
        <f t="shared" ref="D640:E640" si="181">D413+D528</f>
        <v>4605679</v>
      </c>
      <c r="E640" s="53">
        <f t="shared" si="181"/>
        <v>5533421.9499999993</v>
      </c>
      <c r="F640" s="54">
        <f t="shared" si="119"/>
        <v>120.143456589137</v>
      </c>
    </row>
    <row r="641" spans="1:6" ht="12.75" customHeight="1" x14ac:dyDescent="0.2">
      <c r="A641" s="55" t="s">
        <v>605</v>
      </c>
      <c r="B641" s="87" t="s">
        <v>1276</v>
      </c>
      <c r="C641" s="52" t="s">
        <v>1277</v>
      </c>
      <c r="D641" s="53">
        <f t="shared" ref="D641:E641" si="182">IF(D639&gt;=D640,D639-D640,0)</f>
        <v>127962</v>
      </c>
      <c r="E641" s="53">
        <f t="shared" si="182"/>
        <v>276164.0700000003</v>
      </c>
      <c r="F641" s="54">
        <f t="shared" si="119"/>
        <v>215.81725043372276</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85842</v>
      </c>
      <c r="E643" s="53">
        <f t="shared" si="184"/>
        <v>213804.22000000009</v>
      </c>
      <c r="F643" s="54">
        <f t="shared" si="119"/>
        <v>249.06714661820564</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213804</v>
      </c>
      <c r="E645" s="53">
        <f t="shared" si="186"/>
        <v>489968.29000000039</v>
      </c>
      <c r="F645" s="54">
        <f t="shared" si="119"/>
        <v>229.16703616396345</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280642</v>
      </c>
      <c r="E647" s="245">
        <v>313495.18</v>
      </c>
      <c r="F647" s="59">
        <f t="shared" si="119"/>
        <v>111.70643738285789</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v>79897</v>
      </c>
      <c r="E649" s="244">
        <v>289308.36</v>
      </c>
      <c r="F649" s="54">
        <f t="shared" ref="F649:F724" si="188">IF(D649&lt;&gt;0,IF(E649/D649&gt;=100,"&gt;&gt;100",E649/D649*100),"-")</f>
        <v>362.10165588194798</v>
      </c>
    </row>
    <row r="650" spans="1:6" ht="12.75" customHeight="1" x14ac:dyDescent="0.2">
      <c r="A650" s="55" t="s">
        <v>1293</v>
      </c>
      <c r="B650" s="87" t="s">
        <v>1294</v>
      </c>
      <c r="C650" s="52" t="s">
        <v>1293</v>
      </c>
      <c r="D650" s="244">
        <v>4818766</v>
      </c>
      <c r="E650" s="244">
        <v>5330962.67</v>
      </c>
      <c r="F650" s="54">
        <f t="shared" si="188"/>
        <v>110.62920818317386</v>
      </c>
    </row>
    <row r="651" spans="1:6" ht="12.75" customHeight="1" x14ac:dyDescent="0.2">
      <c r="A651" s="55" t="s">
        <v>1295</v>
      </c>
      <c r="B651" s="87" t="s">
        <v>1296</v>
      </c>
      <c r="C651" s="52" t="s">
        <v>1295</v>
      </c>
      <c r="D651" s="244">
        <v>4609355</v>
      </c>
      <c r="E651" s="244">
        <v>5123997.51</v>
      </c>
      <c r="F651" s="54">
        <f t="shared" si="188"/>
        <v>111.16517408617908</v>
      </c>
    </row>
    <row r="652" spans="1:6" ht="24" x14ac:dyDescent="0.2">
      <c r="A652" s="55">
        <v>11</v>
      </c>
      <c r="B652" s="87" t="s">
        <v>1297</v>
      </c>
      <c r="C652" s="52" t="s">
        <v>1298</v>
      </c>
      <c r="D652" s="53">
        <f t="shared" ref="D652:E652" si="189">+D649+D650-D651</f>
        <v>289308</v>
      </c>
      <c r="E652" s="53">
        <f t="shared" si="189"/>
        <v>496273.52000000048</v>
      </c>
      <c r="F652" s="54">
        <f t="shared" si="188"/>
        <v>171.53812545798959</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20</v>
      </c>
      <c r="E654" s="264">
        <v>21</v>
      </c>
      <c r="F654" s="54">
        <f t="shared" si="188"/>
        <v>105</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20</v>
      </c>
      <c r="E656" s="264">
        <v>21</v>
      </c>
      <c r="F656" s="54">
        <f t="shared" si="188"/>
        <v>105</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c r="F675" s="54" t="str">
        <f t="shared" si="188"/>
        <v>-</v>
      </c>
    </row>
    <row r="676" spans="1:6" ht="24" x14ac:dyDescent="0.2">
      <c r="A676" s="55">
        <v>63613</v>
      </c>
      <c r="B676" s="234" t="s">
        <v>1346</v>
      </c>
      <c r="C676" s="52" t="s">
        <v>1347</v>
      </c>
      <c r="D676" s="244">
        <v>280655</v>
      </c>
      <c r="E676" s="244">
        <v>380149.1</v>
      </c>
      <c r="F676" s="54">
        <f t="shared" si="188"/>
        <v>135.45067787853412</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c r="E717" s="244"/>
      <c r="F717" s="54" t="str">
        <f t="shared" si="188"/>
        <v>-</v>
      </c>
    </row>
    <row r="718" spans="1:6" ht="12.75" customHeight="1" x14ac:dyDescent="0.2">
      <c r="A718" s="55">
        <v>32121</v>
      </c>
      <c r="B718" s="87" t="s">
        <v>1412</v>
      </c>
      <c r="C718" s="52" t="s">
        <v>1413</v>
      </c>
      <c r="D718" s="244">
        <v>17202</v>
      </c>
      <c r="E718" s="244">
        <v>26495.95</v>
      </c>
      <c r="F718" s="54">
        <f t="shared" si="188"/>
        <v>154.02831066155099</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25445</v>
      </c>
      <c r="E720" s="244">
        <v>33889.040000000001</v>
      </c>
      <c r="F720" s="54">
        <f t="shared" si="188"/>
        <v>133.18545883277656</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v>14682</v>
      </c>
      <c r="E726" s="244"/>
      <c r="F726" s="54">
        <f t="shared" si="190"/>
        <v>0</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v>45686</v>
      </c>
      <c r="E748" s="244">
        <v>35190.949999999997</v>
      </c>
      <c r="F748" s="54">
        <f t="shared" si="190"/>
        <v>77.027864115921716</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v>522121</v>
      </c>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v>330045</v>
      </c>
      <c r="E965" s="244">
        <v>451678.93</v>
      </c>
      <c r="F965" s="54">
        <f t="shared" si="190"/>
        <v>136.85374115650896</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70" workbookViewId="0">
      <selection activeCell="C250" sqref="C250"/>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2546997</v>
      </c>
      <c r="E6" s="231">
        <f t="shared" si="0"/>
        <v>4001864.37</v>
      </c>
      <c r="F6" s="232">
        <f t="shared" ref="F6:F260" si="1">IF(D6&gt;0,IF(E6/D6&gt;=100,"&gt;&gt;100",E6/D6*100),"-")</f>
        <v>157.12089060175572</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1971462</v>
      </c>
      <c r="E7" s="106">
        <f t="shared" si="2"/>
        <v>3163506.9000000004</v>
      </c>
      <c r="F7" s="95">
        <f t="shared" si="1"/>
        <v>160.46502037574146</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1971462</v>
      </c>
      <c r="E12" s="106">
        <f t="shared" si="3"/>
        <v>3163506.9000000004</v>
      </c>
      <c r="F12" s="95">
        <f t="shared" si="1"/>
        <v>160.46502037574146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551351</v>
      </c>
      <c r="E19" s="106">
        <f t="shared" si="5"/>
        <v>523505.88000000012</v>
      </c>
      <c r="F19" s="95">
        <f t="shared" si="1"/>
        <v>94.949656389486933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249314</v>
      </c>
      <c r="E20" s="249">
        <v>295608.53000000003</v>
      </c>
      <c r="F20" s="95">
        <f t="shared" si="1"/>
        <v>118.56876469031022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183583</v>
      </c>
      <c r="E21" s="249">
        <v>194450.25</v>
      </c>
      <c r="F21" s="95">
        <f t="shared" si="1"/>
        <v>105.91952958607278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1351303</v>
      </c>
      <c r="E22" s="249">
        <v>1370701.98</v>
      </c>
      <c r="F22" s="95">
        <f t="shared" si="1"/>
        <v>101.43557588490518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12930</v>
      </c>
      <c r="E25" s="249">
        <v>36005.85</v>
      </c>
      <c r="F25" s="95">
        <f t="shared" si="1"/>
        <v>278.46751740139212</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1245779</v>
      </c>
      <c r="E28" s="249">
        <v>1373260.73</v>
      </c>
      <c r="F28" s="95">
        <f t="shared" si="1"/>
        <v>110.23309351016512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1420111</v>
      </c>
      <c r="E29" s="106">
        <f t="shared" si="6"/>
        <v>2640001.02</v>
      </c>
      <c r="F29" s="95">
        <f t="shared" si="1"/>
        <v>185.9010330882586</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2755492</v>
      </c>
      <c r="E30" s="249">
        <v>4775573.59</v>
      </c>
      <c r="F30" s="95">
        <f t="shared" si="1"/>
        <v>173.31110342544997</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1335381</v>
      </c>
      <c r="E34" s="249">
        <v>2135572.5699999998</v>
      </c>
      <c r="F34" s="95">
        <f t="shared" si="1"/>
        <v>159.92234201325311</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4750</v>
      </c>
      <c r="E47" s="249">
        <v>4750</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4750</v>
      </c>
      <c r="E50" s="249">
        <v>4750</v>
      </c>
      <c r="F50" s="95">
        <f t="shared" si="1"/>
        <v>100</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20972</v>
      </c>
      <c r="E54" s="249">
        <v>20971.73</v>
      </c>
      <c r="F54" s="95">
        <f t="shared" si="1"/>
        <v>99.998712569139798</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20972</v>
      </c>
      <c r="E55" s="249">
        <v>20971.73</v>
      </c>
      <c r="F55" s="95">
        <f t="shared" si="1"/>
        <v>99.998712569139798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575535</v>
      </c>
      <c r="E68" s="106">
        <f t="shared" si="13"/>
        <v>838357.47</v>
      </c>
      <c r="F68" s="95">
        <f t="shared" si="1"/>
        <v>145.66576663452267</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289308</v>
      </c>
      <c r="E69" s="106">
        <f t="shared" si="14"/>
        <v>496273.52</v>
      </c>
      <c r="F69" s="95">
        <f t="shared" si="1"/>
        <v>171.53812545798942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289308</v>
      </c>
      <c r="E70" s="106">
        <f t="shared" si="15"/>
        <v>496273.52</v>
      </c>
      <c r="F70" s="95">
        <f t="shared" si="1"/>
        <v>171.53812545798942</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289308</v>
      </c>
      <c r="E72" s="249">
        <v>496273.52</v>
      </c>
      <c r="F72" s="95">
        <f t="shared" si="1"/>
        <v>171.53812545798942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4645</v>
      </c>
      <c r="E78" s="106">
        <f>E79+SUM(E82:E84)-E85+E86</f>
        <v>23694.77</v>
      </c>
      <c r="F78" s="95">
        <f t="shared" si="1"/>
        <v>510.11345532831001</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4645</v>
      </c>
      <c r="E86" s="249">
        <v>23694.77</v>
      </c>
      <c r="F86" s="95">
        <f t="shared" si="1"/>
        <v>510.11345532831001</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940</v>
      </c>
      <c r="E146" s="106">
        <f t="shared" si="26"/>
        <v>4894</v>
      </c>
      <c r="F146" s="95">
        <f t="shared" si="1"/>
        <v>520.63829787234044</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v>940</v>
      </c>
      <c r="E160" s="249">
        <v>4894</v>
      </c>
      <c r="F160" s="95">
        <f t="shared" si="1"/>
        <v>520.63829787234044</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280642</v>
      </c>
      <c r="E170" s="106">
        <f t="shared" si="29"/>
        <v>313495.18</v>
      </c>
      <c r="F170" s="95">
        <f t="shared" si="1"/>
        <v>111.70643738285789</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280642</v>
      </c>
      <c r="E173" s="249">
        <v>313495.18</v>
      </c>
      <c r="F173" s="95">
        <f t="shared" si="1"/>
        <v>111.70643738285789</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2546997</v>
      </c>
      <c r="E175" s="106">
        <f t="shared" si="30"/>
        <v>4001864.3699999996</v>
      </c>
      <c r="F175" s="95">
        <f t="shared" si="1"/>
        <v>157.12089060175569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1497931</v>
      </c>
      <c r="E176" s="106">
        <f t="shared" si="31"/>
        <v>1551077.4</v>
      </c>
      <c r="F176" s="95">
        <f t="shared" si="1"/>
        <v>103.54798719033118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360791</v>
      </c>
      <c r="E177" s="106">
        <f t="shared" si="32"/>
        <v>343495.18000000005</v>
      </c>
      <c r="F177" s="95">
        <f t="shared" si="1"/>
        <v>95.206138734059337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269628</v>
      </c>
      <c r="E178" s="249">
        <v>299402.77</v>
      </c>
      <c r="F178" s="95">
        <f t="shared" si="1"/>
        <v>111.04290726482414</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10632</v>
      </c>
      <c r="E179" s="249">
        <v>13428.96</v>
      </c>
      <c r="F179" s="95">
        <f t="shared" si="1"/>
        <v>126.30699774266365</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382</v>
      </c>
      <c r="E180" s="106">
        <f t="shared" si="33"/>
        <v>663.45</v>
      </c>
      <c r="F180" s="95">
        <f t="shared" si="1"/>
        <v>173.6780104712042</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382</v>
      </c>
      <c r="E183" s="249">
        <v>663.45</v>
      </c>
      <c r="F183" s="95">
        <f t="shared" si="1"/>
        <v>173.6780104712042</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80149</v>
      </c>
      <c r="E188" s="249">
        <v>30000</v>
      </c>
      <c r="F188" s="95">
        <f t="shared" si="1"/>
        <v>37.430286092153366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0</v>
      </c>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1137140</v>
      </c>
      <c r="E206" s="106">
        <f t="shared" si="37"/>
        <v>1207582.22</v>
      </c>
      <c r="F206" s="95">
        <f t="shared" si="1"/>
        <v>106.19468315247022</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1137140</v>
      </c>
      <c r="E207" s="106">
        <f t="shared" si="38"/>
        <v>1207582.22</v>
      </c>
      <c r="F207" s="95">
        <f t="shared" si="1"/>
        <v>106.19468315247022</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1137140</v>
      </c>
      <c r="E215" s="249">
        <v>1207582.22</v>
      </c>
      <c r="F215" s="95">
        <f t="shared" si="1"/>
        <v>106.19468315247022</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1049066</v>
      </c>
      <c r="E237" s="106">
        <f t="shared" si="41"/>
        <v>2450786.9699999997</v>
      </c>
      <c r="F237" s="95">
        <f t="shared" si="1"/>
        <v>233.61608993142471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834322</v>
      </c>
      <c r="E238" s="106">
        <f t="shared" si="42"/>
        <v>1955924.68</v>
      </c>
      <c r="F238" s="95">
        <f t="shared" si="1"/>
        <v>234.43283048990676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1971462</v>
      </c>
      <c r="E239" s="106">
        <f t="shared" si="43"/>
        <v>3163506.9</v>
      </c>
      <c r="F239" s="95">
        <f t="shared" si="1"/>
        <v>160.46502037574143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1971462</v>
      </c>
      <c r="E240" s="249">
        <v>3163506.9</v>
      </c>
      <c r="F240" s="95">
        <f t="shared" si="1"/>
        <v>160.46502037574143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1137140</v>
      </c>
      <c r="E242" s="106">
        <f t="shared" si="44"/>
        <v>1207582.22</v>
      </c>
      <c r="F242" s="95">
        <f t="shared" si="1"/>
        <v>106.19468315247022</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1137140</v>
      </c>
      <c r="E243" s="249">
        <v>1207582.22</v>
      </c>
      <c r="F243" s="95">
        <f t="shared" si="1"/>
        <v>106.19468315247022</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213804</v>
      </c>
      <c r="E245" s="106">
        <f t="shared" si="45"/>
        <v>489968.29000000004</v>
      </c>
      <c r="F245" s="95">
        <f t="shared" si="1"/>
        <v>229.16703616396327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657297</v>
      </c>
      <c r="E246" s="106">
        <f t="shared" si="46"/>
        <v>1179588.1000000001</v>
      </c>
      <c r="F246" s="95">
        <f t="shared" si="1"/>
        <v>179.46044177898273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657297</v>
      </c>
      <c r="E247" s="249">
        <v>1109146.03</v>
      </c>
      <c r="F247" s="95">
        <f t="shared" si="1"/>
        <v>168.74351016359424</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v>70442.070000000007</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443493</v>
      </c>
      <c r="E250" s="106">
        <f t="shared" si="47"/>
        <v>689619.81</v>
      </c>
      <c r="F250" s="95">
        <f t="shared" si="1"/>
        <v>155.49733817670179</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113448</v>
      </c>
      <c r="E252" s="249">
        <v>689619.81</v>
      </c>
      <c r="F252" s="95">
        <f t="shared" si="1"/>
        <v>607.87304315633605</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v>330045</v>
      </c>
      <c r="E253" s="249"/>
      <c r="F253" s="95">
        <f t="shared" si="1"/>
        <v>0</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940</v>
      </c>
      <c r="E255" s="249">
        <v>4894</v>
      </c>
      <c r="F255" s="95">
        <f t="shared" si="1"/>
        <v>520.63829787234044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1522707</v>
      </c>
      <c r="E259" s="106">
        <f t="shared" si="49"/>
        <v>1522707</v>
      </c>
      <c r="F259" s="95">
        <f t="shared" si="1"/>
        <v>100</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1522707</v>
      </c>
      <c r="E260" s="250">
        <v>1522707</v>
      </c>
      <c r="F260" s="99">
        <f t="shared" si="1"/>
        <v>100</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940</v>
      </c>
      <c r="E264" s="249">
        <v>2015</v>
      </c>
      <c r="F264" s="95">
        <f t="shared" si="50"/>
        <v>214.36170212765958</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v>2879</v>
      </c>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4645</v>
      </c>
      <c r="E268" s="249">
        <v>23694.77</v>
      </c>
      <c r="F268" s="95">
        <f t="shared" si="50"/>
        <v>510.11345532831001</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360791</v>
      </c>
      <c r="E287" s="249">
        <v>343495.18</v>
      </c>
      <c r="F287" s="95">
        <f t="shared" si="50"/>
        <v>95.206138734059337</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1137140</v>
      </c>
      <c r="E293" s="249">
        <v>1207582.22</v>
      </c>
      <c r="F293" s="95">
        <f t="shared" si="50"/>
        <v>106.19468315247022</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80149</v>
      </c>
      <c r="E298" s="249">
        <v>30000</v>
      </c>
      <c r="F298" s="95">
        <f t="shared" si="50"/>
        <v>37.430286092153366</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30" sqref="E30"/>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4275634</v>
      </c>
      <c r="E28" s="83">
        <f t="shared" si="6"/>
        <v>5081743.0199999996</v>
      </c>
      <c r="F28" s="65">
        <f t="shared" si="1"/>
        <v>118.85355528560208</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4275634</v>
      </c>
      <c r="E30" s="251">
        <v>5081743.0199999996</v>
      </c>
      <c r="F30" s="65">
        <f t="shared" si="1"/>
        <v>118.85355528560208</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4275634</v>
      </c>
      <c r="E141" s="108">
        <f t="shared" si="28"/>
        <v>5081743.0199999996</v>
      </c>
      <c r="F141" s="84">
        <f t="shared" si="1"/>
        <v>118.85355528560208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8" sqref="E8"/>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v>0</v>
      </c>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H100" sqref="H100"/>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1497930.83</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5666717.6600000001</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4411976.8500000006</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3590922.7</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751172.2</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39881.949999999997</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30000</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732619.81</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522121</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522121</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5613571.0899999999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4429272.3499999996</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3561148.09</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748374.96</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39600.199999999997</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80149.100000000006</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732619.81</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451678.93</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451678.93</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1551077.4000000004</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1551077.4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343495.18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1207582.22</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47498</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O.K.</v>
      </c>
      <c r="C220" s="120" t="s">
        <v>3222</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0</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2023-01-30T07:00:13Z</cp:lastPrinted>
  <dcterms:created xsi:type="dcterms:W3CDTF">2022-04-01T05:14:30Z</dcterms:created>
  <dcterms:modified xsi:type="dcterms:W3CDTF">2023-01-30T09:17:54Z</dcterms:modified>
</cp:coreProperties>
</file>